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0" windowWidth="16380" windowHeight="8190" activeTab="0"/>
  </bookViews>
  <sheets>
    <sheet name="Damen A _ B" sheetId="1" r:id="rId1"/>
    <sheet name="Herren A _ B" sheetId="2" r:id="rId2"/>
    <sheet name="Herren C" sheetId="3" r:id="rId3"/>
    <sheet name="BM Doppel Herren" sheetId="4" r:id="rId4"/>
    <sheet name="BM Doppel Damen" sheetId="5" r:id="rId5"/>
  </sheets>
  <definedNames/>
  <calcPr fullCalcOnLoad="1"/>
</workbook>
</file>

<file path=xl/sharedStrings.xml><?xml version="1.0" encoding="utf-8"?>
<sst xmlns="http://schemas.openxmlformats.org/spreadsheetml/2006/main" count="254" uniqueCount="82">
  <si>
    <t>Damen Doppel A</t>
  </si>
  <si>
    <t>Spieler</t>
  </si>
  <si>
    <t>Club</t>
  </si>
  <si>
    <t>Total</t>
  </si>
  <si>
    <t>Schnitt</t>
  </si>
  <si>
    <t>Total Team</t>
  </si>
  <si>
    <t>Marschall Pamela</t>
  </si>
  <si>
    <t>No Limits</t>
  </si>
  <si>
    <t>Barracudas</t>
  </si>
  <si>
    <t>Damen Doppel B</t>
  </si>
  <si>
    <t>Ruch Phet</t>
  </si>
  <si>
    <t>Köstinger Monika</t>
  </si>
  <si>
    <t>Capital Strikers</t>
  </si>
  <si>
    <t>Rolling Pins</t>
  </si>
  <si>
    <t>Herren A</t>
  </si>
  <si>
    <t>Bösiger Andreas</t>
  </si>
  <si>
    <t>Bloch Stefan</t>
  </si>
  <si>
    <t>Röthlisberger Hans</t>
  </si>
  <si>
    <t>Ebener Andreas</t>
  </si>
  <si>
    <t>Muhmenthaler Jürg</t>
  </si>
  <si>
    <t>Herren B</t>
  </si>
  <si>
    <t>Mistery X</t>
  </si>
  <si>
    <t>Jegerlehner Rolf</t>
  </si>
  <si>
    <t>Schwab Martin</t>
  </si>
  <si>
    <t>Chianese Vincenzo</t>
  </si>
  <si>
    <t>Dennler Roger</t>
  </si>
  <si>
    <t>Punsalan Daniel</t>
  </si>
  <si>
    <t>Suyasa Gede</t>
  </si>
  <si>
    <t>Aebischer Roger</t>
  </si>
  <si>
    <t>Mathys Fred</t>
  </si>
  <si>
    <t>Gass Yannick</t>
  </si>
  <si>
    <t>Beçenzon Olivier</t>
  </si>
  <si>
    <t>GSCB</t>
  </si>
  <si>
    <t>Dini Claudio</t>
  </si>
  <si>
    <t>Bieri Adrian</t>
  </si>
  <si>
    <t>Tengku Ismail</t>
  </si>
  <si>
    <t>Lauber Marcel</t>
  </si>
  <si>
    <t>Duff Strike</t>
  </si>
  <si>
    <t>Ledermann Thomas</t>
  </si>
  <si>
    <t>Meyer Samuel</t>
  </si>
  <si>
    <t>Stähli Ralph</t>
  </si>
  <si>
    <t>Roos Heinz</t>
  </si>
  <si>
    <t>Lehmann Daniel</t>
  </si>
  <si>
    <t>Galfetti Manfredo</t>
  </si>
  <si>
    <t>Beck Sascha</t>
  </si>
  <si>
    <t>Pfister Marcel</t>
  </si>
  <si>
    <t>BC Langenthal</t>
  </si>
  <si>
    <t>De la Cruz Roberto</t>
  </si>
  <si>
    <t>Schori Andreas</t>
  </si>
  <si>
    <t>Bäre Bowler</t>
  </si>
  <si>
    <t>Rymann Aurelio</t>
  </si>
  <si>
    <t>8 Spiele</t>
  </si>
  <si>
    <t>Aerni Roland</t>
  </si>
  <si>
    <t>Zaugg Yvonne</t>
  </si>
  <si>
    <t>Bühler Brigitte</t>
  </si>
  <si>
    <t>Meyer Eva</t>
  </si>
  <si>
    <t>Leuenberger Michael</t>
  </si>
  <si>
    <t>Langental</t>
  </si>
  <si>
    <t>Kwan Harn Chieh</t>
  </si>
  <si>
    <t>Staeheli Raphael</t>
  </si>
  <si>
    <t>Einzelmitglied</t>
  </si>
  <si>
    <t>Qualifikation Schweizermeisterschaft Damen A + B 2009</t>
  </si>
  <si>
    <t>Qualifikation Schweizermeisterschaft 2009 Herren A und B</t>
  </si>
  <si>
    <t>Qualifikation Schweizermeisterschaft 2009 Herren Doppel C</t>
  </si>
  <si>
    <t>Beutler Jan</t>
  </si>
  <si>
    <t>Leone Remo</t>
  </si>
  <si>
    <t>Cleanerz</t>
  </si>
  <si>
    <t>Cesnjevar Ivan</t>
  </si>
  <si>
    <t>Beck Mirko</t>
  </si>
  <si>
    <t>v.d. Heuvel Tammo</t>
  </si>
  <si>
    <t>Sägesser Alfred</t>
  </si>
  <si>
    <t>Herzig Ernst</t>
  </si>
  <si>
    <t>Gilmann Yves</t>
  </si>
  <si>
    <t>Knöpfli Stefan</t>
  </si>
  <si>
    <t>Kneer Simon</t>
  </si>
  <si>
    <t>Siegenthaler Jürg</t>
  </si>
  <si>
    <t>Final Berner Meister Doppel Herren 2009</t>
  </si>
  <si>
    <t>Final Berner Meisterinnen Doppel Damen 2009</t>
  </si>
  <si>
    <t>Pfammatter Carmen</t>
  </si>
  <si>
    <t>Bürki Jutta</t>
  </si>
  <si>
    <t>Stuker Roland</t>
  </si>
  <si>
    <t>Nur Berner Meisterschaft: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</si>
</sst>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31">
    <font>
      <sz val="10"/>
      <name val="Arial"/>
      <family val="2"/>
    </font>
    <font>
      <b/>
      <u val="single"/>
      <sz val="16"/>
      <color indexed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12"/>
      <name val="Arial"/>
      <family val="2"/>
    </font>
    <font>
      <b/>
      <u val="single"/>
      <sz val="16"/>
      <color indexed="10"/>
      <name val="Arial"/>
      <family val="2"/>
    </font>
    <font>
      <sz val="16"/>
      <color indexed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2" fillId="20" borderId="1" applyNumberFormat="0" applyAlignment="0" applyProtection="0"/>
    <xf numFmtId="0" fontId="23" fillId="20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7" borderId="2" applyNumberFormat="0" applyAlignment="0" applyProtection="0"/>
    <xf numFmtId="0" fontId="28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ill="0" applyBorder="0" applyAlignment="0" applyProtection="0"/>
    <xf numFmtId="0" fontId="1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5" fillId="23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49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49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24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495300</xdr:colOff>
      <xdr:row>9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4291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352425</xdr:colOff>
      <xdr:row>8</xdr:row>
      <xdr:rowOff>142875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selection activeCell="A13" sqref="A13:A14"/>
    </sheetView>
  </sheetViews>
  <sheetFormatPr defaultColWidth="11.421875" defaultRowHeight="12.75"/>
  <cols>
    <col min="1" max="1" width="19.140625" style="0" customWidth="1"/>
    <col min="2" max="2" width="13.28125" style="0" customWidth="1"/>
    <col min="3" max="8" width="7.7109375" style="1" customWidth="1"/>
    <col min="9" max="10" width="6.7109375" style="1" customWidth="1"/>
    <col min="11" max="11" width="9.7109375" style="52" customWidth="1"/>
    <col min="12" max="12" width="8.421875" style="2" customWidth="1"/>
    <col min="13" max="13" width="11.28125" style="1" customWidth="1"/>
    <col min="14" max="14" width="10.28125" style="2" customWidth="1"/>
    <col min="15" max="16" width="6.28125" style="1" customWidth="1"/>
    <col min="17" max="18" width="11.421875" style="1" customWidth="1"/>
  </cols>
  <sheetData>
    <row r="1" spans="1:18" s="4" customFormat="1" ht="20.25">
      <c r="A1" s="3" t="s">
        <v>61</v>
      </c>
      <c r="C1" s="5"/>
      <c r="D1" s="5"/>
      <c r="E1" s="5"/>
      <c r="F1" s="5"/>
      <c r="G1" s="5"/>
      <c r="H1" s="5"/>
      <c r="I1" s="5"/>
      <c r="J1" s="5"/>
      <c r="K1" s="48"/>
      <c r="L1" s="6"/>
      <c r="M1" s="5"/>
      <c r="N1" s="6"/>
      <c r="O1" s="5"/>
      <c r="P1" s="5"/>
      <c r="Q1" s="5"/>
      <c r="R1" s="5"/>
    </row>
    <row r="3" spans="1:18" s="7" customFormat="1" ht="12.75">
      <c r="A3" s="7" t="s">
        <v>0</v>
      </c>
      <c r="C3" s="8"/>
      <c r="D3" s="8"/>
      <c r="E3" s="8"/>
      <c r="F3" s="8"/>
      <c r="G3" s="8"/>
      <c r="H3" s="8"/>
      <c r="I3" s="8"/>
      <c r="J3" s="8"/>
      <c r="K3" s="49"/>
      <c r="L3" s="9"/>
      <c r="M3" s="8"/>
      <c r="N3" s="9"/>
      <c r="O3" s="8"/>
      <c r="P3" s="8"/>
      <c r="Q3" s="8"/>
      <c r="R3" s="8"/>
    </row>
    <row r="4" spans="3:18" s="7" customFormat="1" ht="12.75">
      <c r="C4" s="8"/>
      <c r="D4" s="8"/>
      <c r="E4" s="8"/>
      <c r="F4" s="8"/>
      <c r="G4" s="8"/>
      <c r="H4" s="8"/>
      <c r="I4" s="8"/>
      <c r="J4" s="8"/>
      <c r="K4" s="49"/>
      <c r="L4" s="9"/>
      <c r="M4" s="8"/>
      <c r="N4" s="9"/>
      <c r="O4" s="8"/>
      <c r="P4" s="8"/>
      <c r="Q4" s="8"/>
      <c r="R4" s="8"/>
    </row>
    <row r="5" spans="1:18" s="7" customFormat="1" ht="12.75">
      <c r="A5" s="7" t="s">
        <v>1</v>
      </c>
      <c r="B5" s="7" t="s">
        <v>2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49" t="s">
        <v>3</v>
      </c>
      <c r="L5" s="9" t="s">
        <v>4</v>
      </c>
      <c r="M5" s="8" t="s">
        <v>5</v>
      </c>
      <c r="N5" s="9" t="s">
        <v>4</v>
      </c>
      <c r="O5" s="8"/>
      <c r="P5" s="8"/>
      <c r="Q5" s="8"/>
      <c r="R5" s="8"/>
    </row>
    <row r="6" spans="3:18" s="7" customFormat="1" ht="12.75">
      <c r="C6" s="8"/>
      <c r="D6" s="8"/>
      <c r="E6" s="8"/>
      <c r="F6" s="8"/>
      <c r="G6" s="8"/>
      <c r="H6" s="8"/>
      <c r="I6" s="8"/>
      <c r="J6" s="8"/>
      <c r="K6" s="49"/>
      <c r="L6" s="9"/>
      <c r="M6" s="8"/>
      <c r="N6" s="9"/>
      <c r="O6" s="8"/>
      <c r="P6" s="8"/>
      <c r="Q6" s="8"/>
      <c r="R6" s="8"/>
    </row>
    <row r="7" spans="1:18" s="7" customFormat="1" ht="12.75">
      <c r="A7" s="15" t="s">
        <v>11</v>
      </c>
      <c r="B7" t="s">
        <v>12</v>
      </c>
      <c r="C7" s="12">
        <v>202</v>
      </c>
      <c r="D7" s="12">
        <v>167</v>
      </c>
      <c r="E7" s="12">
        <v>175</v>
      </c>
      <c r="F7" s="12">
        <v>176</v>
      </c>
      <c r="G7" s="12">
        <v>207</v>
      </c>
      <c r="H7" s="12">
        <v>167</v>
      </c>
      <c r="I7" s="12">
        <v>135</v>
      </c>
      <c r="J7" s="12">
        <v>192</v>
      </c>
      <c r="K7" s="50">
        <f>SUM(C7:J7)</f>
        <v>1421</v>
      </c>
      <c r="L7" s="13">
        <f>SUM(K7/8)</f>
        <v>177.625</v>
      </c>
      <c r="M7" s="12">
        <f>SUM(K7:K8)</f>
        <v>2581</v>
      </c>
      <c r="N7" s="13">
        <f>SUM(M7/16)</f>
        <v>161.3125</v>
      </c>
      <c r="O7" s="8"/>
      <c r="P7" s="8"/>
      <c r="Q7" s="8"/>
      <c r="R7" s="8"/>
    </row>
    <row r="8" spans="1:18" s="7" customFormat="1" ht="12.75">
      <c r="A8" s="15" t="s">
        <v>6</v>
      </c>
      <c r="B8" t="s">
        <v>7</v>
      </c>
      <c r="C8" s="12">
        <v>136</v>
      </c>
      <c r="D8" s="12">
        <v>134</v>
      </c>
      <c r="E8" s="12">
        <v>159</v>
      </c>
      <c r="F8" s="12">
        <v>157</v>
      </c>
      <c r="G8" s="12">
        <v>153</v>
      </c>
      <c r="H8" s="12">
        <v>128</v>
      </c>
      <c r="I8" s="12">
        <v>156</v>
      </c>
      <c r="J8" s="12">
        <v>137</v>
      </c>
      <c r="K8" s="50">
        <f>SUM(C8:J8)</f>
        <v>1160</v>
      </c>
      <c r="L8" s="13">
        <f>SUM(K8/8)</f>
        <v>145</v>
      </c>
      <c r="M8" s="12"/>
      <c r="N8" s="13"/>
      <c r="O8" s="8"/>
      <c r="P8" s="8"/>
      <c r="Q8" s="8"/>
      <c r="R8" s="8"/>
    </row>
    <row r="9" spans="1:18" s="7" customFormat="1" ht="12.75">
      <c r="A9" s="11"/>
      <c r="B9" s="11"/>
      <c r="C9" s="12"/>
      <c r="D9" s="12"/>
      <c r="E9" s="12"/>
      <c r="F9" s="12"/>
      <c r="G9" s="12"/>
      <c r="H9" s="12"/>
      <c r="I9" s="12"/>
      <c r="J9" s="12"/>
      <c r="K9" s="50"/>
      <c r="L9" s="13"/>
      <c r="M9" s="12"/>
      <c r="N9" s="13"/>
      <c r="O9" s="8"/>
      <c r="P9" s="8"/>
      <c r="Q9" s="8"/>
      <c r="R9" s="8"/>
    </row>
    <row r="10" spans="3:18" s="7" customFormat="1" ht="12.75">
      <c r="C10" s="8"/>
      <c r="D10" s="8"/>
      <c r="E10" s="8"/>
      <c r="F10" s="8"/>
      <c r="G10" s="8"/>
      <c r="H10" s="8"/>
      <c r="I10" s="8"/>
      <c r="J10" s="12"/>
      <c r="K10" s="49"/>
      <c r="L10" s="9"/>
      <c r="M10" s="8"/>
      <c r="N10" s="9"/>
      <c r="O10" s="8"/>
      <c r="P10" s="8"/>
      <c r="Q10" s="8"/>
      <c r="R10" s="8"/>
    </row>
    <row r="11" spans="1:18" s="7" customFormat="1" ht="12.75">
      <c r="A11" s="7" t="s">
        <v>9</v>
      </c>
      <c r="C11" s="8"/>
      <c r="D11" s="8"/>
      <c r="E11" s="8"/>
      <c r="F11" s="8"/>
      <c r="G11" s="8"/>
      <c r="H11" s="8"/>
      <c r="I11" s="8"/>
      <c r="J11" s="8"/>
      <c r="K11" s="49"/>
      <c r="L11" s="9"/>
      <c r="M11" s="8"/>
      <c r="N11" s="9"/>
      <c r="O11" s="8"/>
      <c r="P11" s="8"/>
      <c r="Q11" s="8"/>
      <c r="R11" s="8"/>
    </row>
    <row r="13" spans="1:18" s="15" customFormat="1" ht="12.75">
      <c r="A13" s="15" t="s">
        <v>53</v>
      </c>
      <c r="B13" t="s">
        <v>32</v>
      </c>
      <c r="C13" s="12">
        <v>168</v>
      </c>
      <c r="D13" s="12">
        <v>143</v>
      </c>
      <c r="E13" s="12">
        <v>152</v>
      </c>
      <c r="F13" s="12">
        <v>160</v>
      </c>
      <c r="G13" s="12">
        <v>177</v>
      </c>
      <c r="H13" s="12">
        <v>211</v>
      </c>
      <c r="I13" s="12">
        <v>183</v>
      </c>
      <c r="J13" s="12">
        <v>127</v>
      </c>
      <c r="K13" s="50">
        <f>SUM(C13:J13)</f>
        <v>1321</v>
      </c>
      <c r="L13" s="13">
        <f>SUM(K13/8)</f>
        <v>165.125</v>
      </c>
      <c r="M13" s="12">
        <f>SUM(K13:K15)</f>
        <v>2684</v>
      </c>
      <c r="N13" s="13">
        <f>SUM(M13/16)</f>
        <v>167.75</v>
      </c>
      <c r="O13" s="14"/>
      <c r="P13" s="14"/>
      <c r="Q13" s="14"/>
      <c r="R13" s="14"/>
    </row>
    <row r="14" spans="1:18" s="15" customFormat="1" ht="12.75">
      <c r="A14" s="15" t="s">
        <v>54</v>
      </c>
      <c r="B14" t="s">
        <v>32</v>
      </c>
      <c r="C14" s="12">
        <v>173</v>
      </c>
      <c r="D14" s="12">
        <v>152</v>
      </c>
      <c r="E14" s="12">
        <v>146</v>
      </c>
      <c r="F14" s="12">
        <v>171</v>
      </c>
      <c r="G14" s="12">
        <v>182</v>
      </c>
      <c r="H14" s="12">
        <v>196</v>
      </c>
      <c r="I14" s="12">
        <v>171</v>
      </c>
      <c r="J14" s="12">
        <v>172</v>
      </c>
      <c r="K14" s="50">
        <f>SUM(C14:J14)</f>
        <v>1363</v>
      </c>
      <c r="L14" s="13">
        <f>SUM(K14/8)</f>
        <v>170.375</v>
      </c>
      <c r="M14" s="12"/>
      <c r="N14" s="13"/>
      <c r="O14" s="14"/>
      <c r="P14" s="14"/>
      <c r="Q14" s="14"/>
      <c r="R14" s="14"/>
    </row>
    <row r="15" spans="1:18" s="15" customFormat="1" ht="12.75">
      <c r="A15" s="34"/>
      <c r="B15" s="11"/>
      <c r="C15" s="12"/>
      <c r="D15" s="12"/>
      <c r="E15" s="12"/>
      <c r="F15" s="12"/>
      <c r="G15" s="12"/>
      <c r="H15" s="12"/>
      <c r="I15" s="12"/>
      <c r="J15" s="12"/>
      <c r="K15" s="50"/>
      <c r="L15" s="13"/>
      <c r="M15" s="12"/>
      <c r="N15" s="13"/>
      <c r="O15" s="14"/>
      <c r="P15" s="14"/>
      <c r="Q15" s="14"/>
      <c r="R15" s="14"/>
    </row>
    <row r="16" spans="1:18" s="15" customFormat="1" ht="12.75">
      <c r="A16" s="34" t="s">
        <v>55</v>
      </c>
      <c r="B16" t="s">
        <v>8</v>
      </c>
      <c r="C16" s="12">
        <v>126</v>
      </c>
      <c r="D16" s="12">
        <v>159</v>
      </c>
      <c r="E16" s="12">
        <v>167</v>
      </c>
      <c r="F16" s="12">
        <v>150</v>
      </c>
      <c r="G16" s="12">
        <v>146</v>
      </c>
      <c r="H16" s="12">
        <v>161</v>
      </c>
      <c r="I16" s="12">
        <v>158</v>
      </c>
      <c r="J16" s="12">
        <v>165</v>
      </c>
      <c r="K16" s="50">
        <f>SUM(C16:J16)</f>
        <v>1232</v>
      </c>
      <c r="L16" s="13">
        <f>SUM(K16/8)</f>
        <v>154</v>
      </c>
      <c r="M16" s="12">
        <f>SUM(K16:K18)</f>
        <v>2568</v>
      </c>
      <c r="N16" s="13">
        <f>SUM(M16/16)</f>
        <v>160.5</v>
      </c>
      <c r="O16" s="14"/>
      <c r="P16" s="14"/>
      <c r="Q16" s="14"/>
      <c r="R16" s="14"/>
    </row>
    <row r="17" spans="1:14" ht="12.75">
      <c r="A17" s="35" t="s">
        <v>10</v>
      </c>
      <c r="B17" s="32" t="s">
        <v>8</v>
      </c>
      <c r="C17" s="17">
        <v>157</v>
      </c>
      <c r="D17" s="17">
        <v>164</v>
      </c>
      <c r="E17" s="17">
        <v>153</v>
      </c>
      <c r="F17" s="17">
        <v>188</v>
      </c>
      <c r="G17" s="17">
        <v>155</v>
      </c>
      <c r="H17" s="17">
        <v>191</v>
      </c>
      <c r="I17" s="17">
        <v>178</v>
      </c>
      <c r="J17" s="17">
        <v>150</v>
      </c>
      <c r="K17" s="51">
        <f>SUM(C17:J17)</f>
        <v>1336</v>
      </c>
      <c r="L17" s="18">
        <f>SUM(K17/8)</f>
        <v>167</v>
      </c>
      <c r="M17" s="17"/>
      <c r="N17" s="18"/>
    </row>
    <row r="18" spans="1:14" ht="12.75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51"/>
      <c r="L18" s="18"/>
      <c r="M18" s="17"/>
      <c r="N18" s="18"/>
    </row>
    <row r="19" spans="1:18" s="7" customFormat="1" ht="12.75">
      <c r="A19" s="11" t="s">
        <v>78</v>
      </c>
      <c r="B19" t="s">
        <v>12</v>
      </c>
      <c r="C19" s="12">
        <v>149</v>
      </c>
      <c r="D19" s="12">
        <v>135</v>
      </c>
      <c r="E19" s="12">
        <v>163</v>
      </c>
      <c r="F19" s="12">
        <v>187</v>
      </c>
      <c r="G19" s="12">
        <v>153</v>
      </c>
      <c r="H19" s="12">
        <v>169</v>
      </c>
      <c r="I19" s="12">
        <v>182</v>
      </c>
      <c r="J19" s="12">
        <v>166</v>
      </c>
      <c r="K19" s="51">
        <f>SUM(C19:J19)</f>
        <v>1304</v>
      </c>
      <c r="L19" s="18">
        <f>SUM(K19/8)</f>
        <v>163</v>
      </c>
      <c r="M19" s="12">
        <f>SUM(K19:K21)</f>
        <v>2454</v>
      </c>
      <c r="N19" s="13">
        <f>SUM(M19/16)</f>
        <v>153.375</v>
      </c>
      <c r="O19" s="8"/>
      <c r="P19" s="8"/>
      <c r="Q19" s="8"/>
      <c r="R19" s="8"/>
    </row>
    <row r="20" spans="1:18" s="20" customFormat="1" ht="12.75">
      <c r="A20" s="11" t="s">
        <v>79</v>
      </c>
      <c r="B20" t="s">
        <v>13</v>
      </c>
      <c r="C20" s="12">
        <v>148</v>
      </c>
      <c r="D20" s="12">
        <v>166</v>
      </c>
      <c r="E20" s="12">
        <v>144</v>
      </c>
      <c r="F20" s="12">
        <v>130</v>
      </c>
      <c r="G20" s="12">
        <v>131</v>
      </c>
      <c r="H20" s="12">
        <v>115</v>
      </c>
      <c r="I20" s="12">
        <v>129</v>
      </c>
      <c r="J20" s="12">
        <v>187</v>
      </c>
      <c r="K20" s="51">
        <f>SUM(C20:J20)</f>
        <v>1150</v>
      </c>
      <c r="L20" s="18">
        <f>SUM(K20/8)</f>
        <v>143.75</v>
      </c>
      <c r="M20" s="17"/>
      <c r="N20" s="18"/>
      <c r="O20" s="19"/>
      <c r="P20" s="19"/>
      <c r="Q20" s="19"/>
      <c r="R20" s="19"/>
    </row>
    <row r="21" spans="1:18" s="20" customFormat="1" ht="12.75">
      <c r="A21" s="11"/>
      <c r="B21" s="11"/>
      <c r="C21" s="12"/>
      <c r="D21" s="12"/>
      <c r="E21" s="12"/>
      <c r="F21" s="12"/>
      <c r="G21" s="12"/>
      <c r="H21" s="12"/>
      <c r="I21" s="12"/>
      <c r="J21" s="12"/>
      <c r="K21" s="50"/>
      <c r="L21" s="13"/>
      <c r="M21" s="12"/>
      <c r="N21" s="13"/>
      <c r="O21" s="19"/>
      <c r="P21" s="19"/>
      <c r="Q21" s="19"/>
      <c r="R21" s="19"/>
    </row>
    <row r="22" spans="1:18" s="15" customFormat="1" ht="12.75">
      <c r="A22" s="11"/>
      <c r="B22" s="11"/>
      <c r="C22" s="12"/>
      <c r="D22" s="12"/>
      <c r="E22" s="12"/>
      <c r="F22" s="12"/>
      <c r="G22" s="12"/>
      <c r="H22" s="12"/>
      <c r="I22" s="12"/>
      <c r="J22" s="12"/>
      <c r="K22" s="50"/>
      <c r="L22" s="13"/>
      <c r="M22" s="12"/>
      <c r="N22" s="13"/>
      <c r="O22" s="14"/>
      <c r="P22" s="14"/>
      <c r="Q22" s="14"/>
      <c r="R22" s="14"/>
    </row>
    <row r="23" spans="1:14" ht="12.75">
      <c r="A23" s="11"/>
      <c r="B23" s="11"/>
      <c r="C23" s="12"/>
      <c r="D23" s="12"/>
      <c r="E23" s="12"/>
      <c r="F23" s="12"/>
      <c r="G23" s="12"/>
      <c r="H23" s="12"/>
      <c r="I23" s="12"/>
      <c r="J23" s="12"/>
      <c r="K23" s="50"/>
      <c r="L23" s="13"/>
      <c r="M23" s="12"/>
      <c r="N23" s="13"/>
    </row>
    <row r="24" spans="1:14" ht="12.75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50"/>
      <c r="L24" s="13"/>
      <c r="M24" s="12"/>
      <c r="N24" s="13"/>
    </row>
    <row r="25" spans="1:18" s="20" customFormat="1" ht="12.75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50"/>
      <c r="L25" s="13"/>
      <c r="M25" s="12"/>
      <c r="N25" s="13"/>
      <c r="O25" s="19"/>
      <c r="P25" s="19"/>
      <c r="Q25" s="19"/>
      <c r="R25" s="19"/>
    </row>
    <row r="26" spans="1:18" s="20" customFormat="1" ht="12.75">
      <c r="A26" s="7"/>
      <c r="B26" s="11"/>
      <c r="C26" s="12"/>
      <c r="D26" s="12"/>
      <c r="E26" s="12"/>
      <c r="F26" s="12"/>
      <c r="G26" s="12"/>
      <c r="H26" s="12"/>
      <c r="I26" s="12"/>
      <c r="J26" s="12"/>
      <c r="K26" s="50"/>
      <c r="L26" s="13"/>
      <c r="M26" s="12"/>
      <c r="N26" s="13"/>
      <c r="O26" s="19"/>
      <c r="P26" s="19"/>
      <c r="Q26" s="19"/>
      <c r="R26" s="19"/>
    </row>
    <row r="27" spans="1:18" s="15" customFormat="1" ht="12.75">
      <c r="A27" s="7"/>
      <c r="B27" s="7"/>
      <c r="C27" s="8"/>
      <c r="D27" s="8"/>
      <c r="E27" s="8"/>
      <c r="F27" s="8"/>
      <c r="G27" s="8"/>
      <c r="H27" s="8"/>
      <c r="I27" s="8"/>
      <c r="J27" s="8"/>
      <c r="K27" s="49"/>
      <c r="L27" s="9"/>
      <c r="M27" s="8"/>
      <c r="N27" s="9"/>
      <c r="O27" s="14"/>
      <c r="P27" s="14"/>
      <c r="Q27" s="14"/>
      <c r="R27" s="14"/>
    </row>
    <row r="28" spans="1:14" ht="12.75">
      <c r="A28" s="11"/>
      <c r="B28" s="15"/>
      <c r="C28" s="12"/>
      <c r="D28" s="12"/>
      <c r="E28" s="12"/>
      <c r="F28" s="12"/>
      <c r="G28" s="12"/>
      <c r="H28" s="12"/>
      <c r="I28" s="12"/>
      <c r="J28" s="12"/>
      <c r="K28" s="50"/>
      <c r="L28" s="13"/>
      <c r="M28" s="8"/>
      <c r="N28" s="13"/>
    </row>
    <row r="29" spans="2:18" s="7" customFormat="1" ht="12.75">
      <c r="B29" s="11"/>
      <c r="C29" s="12"/>
      <c r="D29" s="12"/>
      <c r="E29" s="12"/>
      <c r="F29" s="12"/>
      <c r="G29" s="12"/>
      <c r="H29" s="12"/>
      <c r="I29" s="12"/>
      <c r="J29" s="12"/>
      <c r="K29" s="50"/>
      <c r="L29" s="13"/>
      <c r="M29" s="8"/>
      <c r="N29" s="13"/>
      <c r="O29" s="8"/>
      <c r="P29" s="8"/>
      <c r="Q29" s="8"/>
      <c r="R29" s="8"/>
    </row>
    <row r="30" spans="2:18" s="7" customFormat="1" ht="12.75">
      <c r="B30" s="11"/>
      <c r="C30" s="12"/>
      <c r="D30" s="12"/>
      <c r="E30" s="12"/>
      <c r="F30" s="12"/>
      <c r="G30" s="12"/>
      <c r="H30" s="12"/>
      <c r="I30" s="12"/>
      <c r="J30" s="12"/>
      <c r="K30" s="50"/>
      <c r="L30" s="13"/>
      <c r="M30" s="8"/>
      <c r="N30" s="13"/>
      <c r="O30" s="8"/>
      <c r="P30" s="8"/>
      <c r="Q30" s="8"/>
      <c r="R30" s="8"/>
    </row>
    <row r="32" spans="1:14" ht="12.75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50"/>
      <c r="L32" s="13"/>
      <c r="M32" s="12"/>
      <c r="N32" s="13"/>
    </row>
    <row r="33" spans="1:14" ht="12.75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50"/>
      <c r="L33" s="13"/>
      <c r="M33" s="12"/>
      <c r="N33" s="13"/>
    </row>
    <row r="34" spans="1:14" ht="12.75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50"/>
      <c r="L34" s="13"/>
      <c r="M34" s="12"/>
      <c r="N34" s="13"/>
    </row>
    <row r="35" spans="1:14" ht="12.75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50"/>
      <c r="L35" s="13"/>
      <c r="M35" s="12"/>
      <c r="N35" s="13"/>
    </row>
    <row r="36" spans="1:14" ht="12.75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50"/>
      <c r="L36" s="13"/>
      <c r="M36" s="12"/>
      <c r="N36" s="13"/>
    </row>
    <row r="38" spans="1:14" ht="12.75">
      <c r="A38" s="7"/>
      <c r="B38" s="7"/>
      <c r="C38" s="8"/>
      <c r="D38" s="8"/>
      <c r="E38" s="8"/>
      <c r="F38" s="8"/>
      <c r="G38" s="8"/>
      <c r="H38" s="8"/>
      <c r="I38" s="8"/>
      <c r="J38" s="8"/>
      <c r="K38" s="49"/>
      <c r="L38" s="9"/>
      <c r="M38" s="8"/>
      <c r="N38" s="9"/>
    </row>
  </sheetData>
  <sheetProtection/>
  <conditionalFormatting sqref="C13:H18 J13:J18 I13 I15:I18 J10 C20:J27 C29:J30 C7:J9">
    <cfRule type="cellIs" priority="1" dxfId="0" operator="greaterThanOrEqual" stopIfTrue="1">
      <formula>200</formula>
    </cfRule>
  </conditionalFormatting>
  <printOptions gridLines="1"/>
  <pageMargins left="0.7479166666666667" right="0.7479166666666667" top="0.9840277777777778" bottom="0.9840277777777778" header="0.49236111111111114" footer="0.49236111111111114"/>
  <pageSetup horizontalDpi="300" verticalDpi="300" orientation="landscape" paperSize="9" r:id="rId1"/>
  <headerFooter alignWithMargins="0">
    <oddHeader>&amp;C&amp;"Arial,Fett"Qualifikation Ch-Meisterschaft Doppel
Damen B</oddHeader>
    <oddFooter>&amp;C&amp;D  P.M.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20" sqref="A20:A21"/>
    </sheetView>
  </sheetViews>
  <sheetFormatPr defaultColWidth="11.421875" defaultRowHeight="12.75"/>
  <cols>
    <col min="1" max="1" width="18.57421875" style="0" customWidth="1"/>
    <col min="2" max="2" width="13.57421875" style="0" customWidth="1"/>
    <col min="3" max="10" width="7.7109375" style="0" customWidth="1"/>
    <col min="11" max="11" width="7.7109375" style="43" customWidth="1"/>
    <col min="12" max="12" width="8.28125" style="0" customWidth="1"/>
    <col min="13" max="13" width="11.7109375" style="7" customWidth="1"/>
    <col min="14" max="14" width="9.8515625" style="0" customWidth="1"/>
  </cols>
  <sheetData>
    <row r="1" spans="1:14" ht="20.25">
      <c r="A1" s="3" t="s">
        <v>62</v>
      </c>
      <c r="B1" s="21"/>
      <c r="C1" s="22"/>
      <c r="D1" s="22"/>
      <c r="E1" s="22"/>
      <c r="F1" s="22"/>
      <c r="G1" s="5"/>
      <c r="H1" s="5"/>
      <c r="I1" s="5"/>
      <c r="J1" s="5"/>
      <c r="K1" s="40"/>
      <c r="L1" s="6"/>
      <c r="M1" s="5"/>
      <c r="N1" s="6"/>
    </row>
    <row r="2" spans="3:14" ht="12.75">
      <c r="C2" s="1"/>
      <c r="D2" s="1"/>
      <c r="E2" s="1"/>
      <c r="F2" s="1"/>
      <c r="G2" s="1"/>
      <c r="H2" s="1"/>
      <c r="I2" s="1"/>
      <c r="J2" s="1"/>
      <c r="K2" s="41"/>
      <c r="L2" s="2"/>
      <c r="M2" s="8"/>
      <c r="N2" s="2"/>
    </row>
    <row r="3" spans="1:14" s="11" customFormat="1" ht="12.75">
      <c r="A3" s="7" t="s">
        <v>1</v>
      </c>
      <c r="B3" s="7" t="s">
        <v>2</v>
      </c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42" t="s">
        <v>3</v>
      </c>
      <c r="L3" s="9" t="s">
        <v>4</v>
      </c>
      <c r="M3" s="8" t="s">
        <v>5</v>
      </c>
      <c r="N3" s="9" t="s">
        <v>4</v>
      </c>
    </row>
    <row r="4" spans="1:14" s="11" customFormat="1" ht="12.75">
      <c r="A4" s="7" t="s">
        <v>14</v>
      </c>
      <c r="B4" s="7"/>
      <c r="C4" s="8"/>
      <c r="D4" s="8"/>
      <c r="E4" s="8"/>
      <c r="F4" s="8"/>
      <c r="G4" s="8"/>
      <c r="H4" s="8"/>
      <c r="I4" s="8"/>
      <c r="J4" s="8"/>
      <c r="K4" s="42"/>
      <c r="L4" s="9"/>
      <c r="M4" s="8"/>
      <c r="N4" s="9"/>
    </row>
    <row r="5" spans="1:14" s="11" customFormat="1" ht="12.75">
      <c r="A5" s="7"/>
      <c r="B5" s="7"/>
      <c r="C5" s="8"/>
      <c r="D5" s="8"/>
      <c r="E5" s="8"/>
      <c r="F5" s="8"/>
      <c r="G5" s="8"/>
      <c r="H5" s="8"/>
      <c r="I5" s="8"/>
      <c r="J5" s="8"/>
      <c r="K5" s="42"/>
      <c r="L5" s="9"/>
      <c r="M5" s="8"/>
      <c r="N5" s="9"/>
    </row>
    <row r="6" spans="1:14" s="11" customFormat="1" ht="12.75">
      <c r="A6" s="15" t="s">
        <v>15</v>
      </c>
      <c r="B6" s="34" t="s">
        <v>8</v>
      </c>
      <c r="C6" s="12">
        <v>247</v>
      </c>
      <c r="D6" s="12">
        <v>214</v>
      </c>
      <c r="E6" s="12">
        <v>253</v>
      </c>
      <c r="F6" s="12">
        <v>153</v>
      </c>
      <c r="G6" s="38">
        <v>184</v>
      </c>
      <c r="H6" s="38">
        <v>186</v>
      </c>
      <c r="I6" s="38">
        <v>244</v>
      </c>
      <c r="J6" s="38">
        <v>204</v>
      </c>
      <c r="K6" s="39">
        <f>SUM(C6:J6)</f>
        <v>1685</v>
      </c>
      <c r="L6" s="13">
        <f>SUM(K6/8)</f>
        <v>210.625</v>
      </c>
      <c r="M6" s="12">
        <f>SUM(K6+K7)</f>
        <v>3228</v>
      </c>
      <c r="N6" s="13">
        <f>SUM(M6/16)</f>
        <v>201.75</v>
      </c>
    </row>
    <row r="7" spans="1:14" s="11" customFormat="1" ht="12.75">
      <c r="A7" s="15" t="s">
        <v>17</v>
      </c>
      <c r="B7" s="34" t="s">
        <v>7</v>
      </c>
      <c r="C7" s="12">
        <v>201</v>
      </c>
      <c r="D7" s="12">
        <v>170</v>
      </c>
      <c r="E7" s="12">
        <v>170</v>
      </c>
      <c r="F7" s="12">
        <v>225</v>
      </c>
      <c r="G7" s="38">
        <v>135</v>
      </c>
      <c r="H7" s="38">
        <v>205</v>
      </c>
      <c r="I7" s="38">
        <v>190</v>
      </c>
      <c r="J7" s="38">
        <v>247</v>
      </c>
      <c r="K7" s="39">
        <f>SUM(C7:J7)</f>
        <v>1543</v>
      </c>
      <c r="L7" s="13">
        <f>SUM(K7/8)</f>
        <v>192.875</v>
      </c>
      <c r="M7" s="12"/>
      <c r="N7" s="13"/>
    </row>
    <row r="8" spans="1:14" s="11" customFormat="1" ht="12.75">
      <c r="A8" s="34"/>
      <c r="B8" s="34"/>
      <c r="C8" s="12"/>
      <c r="D8" s="12"/>
      <c r="E8" s="12"/>
      <c r="F8" s="12"/>
      <c r="G8" s="12"/>
      <c r="H8" s="12"/>
      <c r="I8" s="12"/>
      <c r="J8" s="12"/>
      <c r="K8" s="39"/>
      <c r="L8" s="13"/>
      <c r="M8" s="12"/>
      <c r="N8" s="13"/>
    </row>
    <row r="9" spans="1:14" s="34" customFormat="1" ht="12.75">
      <c r="A9" s="34" t="s">
        <v>18</v>
      </c>
      <c r="B9" s="34" t="s">
        <v>8</v>
      </c>
      <c r="C9" s="36">
        <v>192</v>
      </c>
      <c r="D9" s="36">
        <v>235</v>
      </c>
      <c r="E9" s="36">
        <v>237</v>
      </c>
      <c r="F9" s="36">
        <v>186</v>
      </c>
      <c r="G9" s="36">
        <v>168</v>
      </c>
      <c r="H9" s="36">
        <v>175</v>
      </c>
      <c r="I9" s="36">
        <v>179</v>
      </c>
      <c r="J9" s="36">
        <v>202</v>
      </c>
      <c r="K9" s="39">
        <f>SUM(C9:J9)</f>
        <v>1574</v>
      </c>
      <c r="L9" s="13">
        <f>SUM(K9/8)</f>
        <v>196.75</v>
      </c>
      <c r="M9" s="12">
        <f>SUM(K9+K10)</f>
        <v>3173</v>
      </c>
      <c r="N9" s="13">
        <f>SUM(M9/16)</f>
        <v>198.3125</v>
      </c>
    </row>
    <row r="10" spans="1:14" s="34" customFormat="1" ht="12.75">
      <c r="A10" t="s">
        <v>80</v>
      </c>
      <c r="B10" s="34" t="s">
        <v>8</v>
      </c>
      <c r="C10" s="36">
        <v>194</v>
      </c>
      <c r="D10" s="36">
        <v>202</v>
      </c>
      <c r="E10" s="36">
        <v>178</v>
      </c>
      <c r="F10" s="36">
        <v>255</v>
      </c>
      <c r="G10" s="36">
        <v>209</v>
      </c>
      <c r="H10" s="36">
        <v>172</v>
      </c>
      <c r="I10" s="36">
        <v>172</v>
      </c>
      <c r="J10" s="36">
        <v>217</v>
      </c>
      <c r="K10" s="39">
        <f>SUM(C10:J10)</f>
        <v>1599</v>
      </c>
      <c r="L10" s="13">
        <f>SUM(K10/8)</f>
        <v>199.875</v>
      </c>
      <c r="M10" s="36"/>
      <c r="N10" s="37"/>
    </row>
    <row r="11" spans="1:14" s="34" customFormat="1" ht="12.75">
      <c r="A11"/>
      <c r="C11" s="36"/>
      <c r="D11" s="36"/>
      <c r="E11" s="36"/>
      <c r="F11" s="36"/>
      <c r="G11" s="36"/>
      <c r="H11" s="36"/>
      <c r="I11" s="36"/>
      <c r="J11" s="36"/>
      <c r="K11" s="39"/>
      <c r="L11" s="13"/>
      <c r="M11" s="36"/>
      <c r="N11" s="37"/>
    </row>
    <row r="12" spans="1:14" s="34" customFormat="1" ht="12.75">
      <c r="A12" s="34" t="s">
        <v>52</v>
      </c>
      <c r="B12" s="34" t="s">
        <v>13</v>
      </c>
      <c r="C12" s="12">
        <v>213</v>
      </c>
      <c r="D12" s="12">
        <v>184</v>
      </c>
      <c r="E12" s="12">
        <v>236</v>
      </c>
      <c r="F12" s="12">
        <v>200</v>
      </c>
      <c r="G12" s="12">
        <v>187</v>
      </c>
      <c r="H12" s="12">
        <v>178</v>
      </c>
      <c r="I12" s="12">
        <v>172</v>
      </c>
      <c r="J12" s="12">
        <v>140</v>
      </c>
      <c r="K12" s="39">
        <f>SUM(C12:J12)</f>
        <v>1510</v>
      </c>
      <c r="L12" s="13">
        <f>SUM(K12/8)</f>
        <v>188.75</v>
      </c>
      <c r="M12" s="12">
        <f>SUM(K12+K13)</f>
        <v>3151</v>
      </c>
      <c r="N12" s="13">
        <f>SUM(M12/16)</f>
        <v>196.9375</v>
      </c>
    </row>
    <row r="13" spans="1:14" s="11" customFormat="1" ht="12.75">
      <c r="A13" s="34" t="s">
        <v>56</v>
      </c>
      <c r="B13" s="34" t="s">
        <v>13</v>
      </c>
      <c r="C13" s="12">
        <v>207</v>
      </c>
      <c r="D13" s="12">
        <v>196</v>
      </c>
      <c r="E13" s="12">
        <v>188</v>
      </c>
      <c r="F13" s="12">
        <v>211</v>
      </c>
      <c r="G13" s="12">
        <v>234</v>
      </c>
      <c r="H13" s="12">
        <v>231</v>
      </c>
      <c r="I13" s="12">
        <v>145</v>
      </c>
      <c r="J13" s="12">
        <v>229</v>
      </c>
      <c r="K13" s="39">
        <f>SUM(C13:J13)</f>
        <v>1641</v>
      </c>
      <c r="L13" s="13">
        <f>SUM(K13/8)</f>
        <v>205.125</v>
      </c>
      <c r="M13" s="12"/>
      <c r="N13" s="9"/>
    </row>
    <row r="14" spans="1:14" s="11" customFormat="1" ht="12.75">
      <c r="A14" s="34"/>
      <c r="B14" s="34"/>
      <c r="C14" s="12"/>
      <c r="D14" s="12"/>
      <c r="E14" s="12"/>
      <c r="F14" s="12"/>
      <c r="G14" s="12"/>
      <c r="H14" s="12"/>
      <c r="I14" s="12"/>
      <c r="J14" s="12"/>
      <c r="K14" s="39"/>
      <c r="L14" s="13"/>
      <c r="M14" s="12"/>
      <c r="N14" s="9"/>
    </row>
    <row r="15" spans="1:14" s="11" customFormat="1" ht="12.75">
      <c r="A15" s="34" t="s">
        <v>16</v>
      </c>
      <c r="B15" s="34" t="s">
        <v>57</v>
      </c>
      <c r="C15" s="12">
        <v>153</v>
      </c>
      <c r="D15" s="12">
        <v>167</v>
      </c>
      <c r="E15" s="12">
        <v>135</v>
      </c>
      <c r="F15" s="12">
        <v>161</v>
      </c>
      <c r="G15" s="12">
        <v>189</v>
      </c>
      <c r="H15" s="12">
        <v>206</v>
      </c>
      <c r="I15" s="12">
        <v>158</v>
      </c>
      <c r="J15" s="12">
        <v>172</v>
      </c>
      <c r="K15" s="39">
        <f>SUM(C15:J15)</f>
        <v>1341</v>
      </c>
      <c r="L15" s="13">
        <f>SUM(K15/8)</f>
        <v>167.625</v>
      </c>
      <c r="M15" s="12">
        <f>SUM(K15+K16)</f>
        <v>3077</v>
      </c>
      <c r="N15" s="13">
        <f>SUM(M15/16)</f>
        <v>192.3125</v>
      </c>
    </row>
    <row r="16" spans="1:14" s="11" customFormat="1" ht="12.75">
      <c r="A16" s="34" t="s">
        <v>58</v>
      </c>
      <c r="B16" s="34" t="s">
        <v>8</v>
      </c>
      <c r="C16" s="12">
        <v>227</v>
      </c>
      <c r="D16" s="12">
        <v>202</v>
      </c>
      <c r="E16" s="12">
        <v>227</v>
      </c>
      <c r="F16" s="12">
        <v>190</v>
      </c>
      <c r="G16" s="12">
        <v>216</v>
      </c>
      <c r="H16" s="12">
        <v>235</v>
      </c>
      <c r="I16" s="12">
        <v>208</v>
      </c>
      <c r="J16" s="12">
        <v>231</v>
      </c>
      <c r="K16" s="39">
        <f>SUM(C16:J16)</f>
        <v>1736</v>
      </c>
      <c r="L16" s="13">
        <f>SUM(K16/8)</f>
        <v>217</v>
      </c>
      <c r="M16" s="12"/>
      <c r="N16" s="9"/>
    </row>
    <row r="17" spans="1:14" s="11" customFormat="1" ht="12.75">
      <c r="A17" s="34"/>
      <c r="B17" s="34"/>
      <c r="C17" s="12"/>
      <c r="D17" s="12"/>
      <c r="E17" s="12"/>
      <c r="F17" s="12"/>
      <c r="G17" s="12"/>
      <c r="H17" s="12"/>
      <c r="I17" s="12"/>
      <c r="J17" s="12"/>
      <c r="K17" s="39"/>
      <c r="L17" s="13"/>
      <c r="M17" s="12"/>
      <c r="N17" s="13"/>
    </row>
    <row r="18" spans="1:14" s="11" customFormat="1" ht="12.75">
      <c r="A18" s="7" t="s">
        <v>20</v>
      </c>
      <c r="B18" s="34"/>
      <c r="C18" s="12"/>
      <c r="D18" s="12"/>
      <c r="E18" s="12"/>
      <c r="F18" s="12"/>
      <c r="G18" s="12"/>
      <c r="H18" s="12"/>
      <c r="I18" s="12"/>
      <c r="J18" s="12"/>
      <c r="K18" s="39"/>
      <c r="L18" s="13"/>
      <c r="M18" s="12"/>
      <c r="N18" s="13"/>
    </row>
    <row r="19" spans="1:14" s="11" customFormat="1" ht="12.75">
      <c r="A19" s="7"/>
      <c r="B19" s="34"/>
      <c r="C19" s="12"/>
      <c r="D19" s="12"/>
      <c r="E19" s="12"/>
      <c r="F19" s="12"/>
      <c r="G19" s="12"/>
      <c r="H19" s="12"/>
      <c r="I19" s="12"/>
      <c r="J19" s="12"/>
      <c r="K19" s="39"/>
      <c r="L19" s="13"/>
      <c r="M19" s="12"/>
      <c r="N19" s="13"/>
    </row>
    <row r="20" spans="1:14" ht="12.75">
      <c r="A20" s="15" t="s">
        <v>30</v>
      </c>
      <c r="B20" t="s">
        <v>13</v>
      </c>
      <c r="C20" s="12">
        <v>180</v>
      </c>
      <c r="D20" s="12">
        <v>167</v>
      </c>
      <c r="E20" s="12">
        <v>150</v>
      </c>
      <c r="F20" s="12">
        <v>193</v>
      </c>
      <c r="G20" s="12">
        <v>158</v>
      </c>
      <c r="H20" s="12">
        <v>170</v>
      </c>
      <c r="I20" s="12">
        <v>198</v>
      </c>
      <c r="J20" s="12">
        <v>206</v>
      </c>
      <c r="K20" s="39">
        <f>SUM(C20:J20)</f>
        <v>1422</v>
      </c>
      <c r="L20" s="13">
        <f>SUM(K20/8)</f>
        <v>177.75</v>
      </c>
      <c r="M20" s="12">
        <f>K20+K21</f>
        <v>2905</v>
      </c>
      <c r="N20" s="13">
        <f>SUM(M20/16)</f>
        <v>181.5625</v>
      </c>
    </row>
    <row r="21" spans="1:14" ht="12.75">
      <c r="A21" s="15" t="s">
        <v>19</v>
      </c>
      <c r="B21" t="s">
        <v>13</v>
      </c>
      <c r="C21" s="12">
        <v>196</v>
      </c>
      <c r="D21" s="12">
        <v>160</v>
      </c>
      <c r="E21" s="12">
        <v>175</v>
      </c>
      <c r="F21" s="12">
        <v>146</v>
      </c>
      <c r="G21" s="12">
        <v>199</v>
      </c>
      <c r="H21" s="12">
        <v>157</v>
      </c>
      <c r="I21" s="12">
        <v>238</v>
      </c>
      <c r="J21" s="12">
        <v>212</v>
      </c>
      <c r="K21" s="39">
        <f>SUM(C21:J21)</f>
        <v>1483</v>
      </c>
      <c r="L21" s="13">
        <f>SUM(K21/8)</f>
        <v>185.375</v>
      </c>
      <c r="M21" s="12"/>
      <c r="N21" s="13"/>
    </row>
    <row r="22" spans="1:14" s="11" customFormat="1" ht="12.75">
      <c r="A22" s="7"/>
      <c r="B22" s="34"/>
      <c r="C22" s="12"/>
      <c r="D22" s="12"/>
      <c r="E22" s="12"/>
      <c r="F22" s="12"/>
      <c r="G22" s="12"/>
      <c r="H22" s="12"/>
      <c r="I22" s="12"/>
      <c r="J22" s="12"/>
      <c r="K22" s="39"/>
      <c r="L22" s="13"/>
      <c r="M22" s="12"/>
      <c r="N22" s="13"/>
    </row>
    <row r="23" spans="1:14" ht="12.75">
      <c r="A23" s="34" t="s">
        <v>22</v>
      </c>
      <c r="B23" s="34" t="s">
        <v>60</v>
      </c>
      <c r="C23" s="12">
        <v>207</v>
      </c>
      <c r="D23" s="12">
        <v>176</v>
      </c>
      <c r="E23" s="12">
        <v>193</v>
      </c>
      <c r="F23" s="12">
        <v>156</v>
      </c>
      <c r="G23" s="12">
        <v>198</v>
      </c>
      <c r="H23" s="12">
        <v>178</v>
      </c>
      <c r="I23" s="12">
        <v>158</v>
      </c>
      <c r="J23" s="12">
        <v>213</v>
      </c>
      <c r="K23" s="39">
        <f>SUM(C23:J23)</f>
        <v>1479</v>
      </c>
      <c r="L23" s="13">
        <f>SUM(K23/8)</f>
        <v>184.875</v>
      </c>
      <c r="M23" s="12">
        <f>K23+K24</f>
        <v>2868</v>
      </c>
      <c r="N23" s="13">
        <f>SUM(M23/16)</f>
        <v>179.25</v>
      </c>
    </row>
    <row r="24" spans="1:14" ht="12.75">
      <c r="A24" s="34" t="s">
        <v>59</v>
      </c>
      <c r="B24" s="34" t="s">
        <v>60</v>
      </c>
      <c r="C24" s="12">
        <v>190</v>
      </c>
      <c r="D24" s="12">
        <v>185</v>
      </c>
      <c r="E24" s="12">
        <v>143</v>
      </c>
      <c r="F24" s="12">
        <v>166</v>
      </c>
      <c r="G24" s="12">
        <v>196</v>
      </c>
      <c r="H24" s="12">
        <v>169</v>
      </c>
      <c r="I24" s="12">
        <v>178</v>
      </c>
      <c r="J24" s="12">
        <v>162</v>
      </c>
      <c r="K24" s="39">
        <f>SUM(C24:J24)</f>
        <v>1389</v>
      </c>
      <c r="L24" s="13">
        <f>SUM(K24/8)</f>
        <v>173.625</v>
      </c>
      <c r="M24" s="12"/>
      <c r="N24" s="13"/>
    </row>
    <row r="25" spans="1:14" s="11" customFormat="1" ht="12.75">
      <c r="A25" s="7"/>
      <c r="B25" s="7"/>
      <c r="C25" s="8"/>
      <c r="D25" s="8"/>
      <c r="E25" s="8"/>
      <c r="F25" s="8"/>
      <c r="G25" s="8"/>
      <c r="H25" s="8"/>
      <c r="I25" s="8"/>
      <c r="J25" s="8"/>
      <c r="K25" s="42"/>
      <c r="L25" s="9"/>
      <c r="M25" s="8"/>
      <c r="N25" s="9"/>
    </row>
    <row r="26" spans="1:14" ht="12.75">
      <c r="A26" s="34" t="s">
        <v>33</v>
      </c>
      <c r="B26" s="34" t="s">
        <v>7</v>
      </c>
      <c r="C26" s="12">
        <v>206</v>
      </c>
      <c r="D26" s="12">
        <v>180</v>
      </c>
      <c r="E26" s="12">
        <v>194</v>
      </c>
      <c r="F26" s="12">
        <v>189</v>
      </c>
      <c r="G26" s="12">
        <v>163</v>
      </c>
      <c r="H26" s="12">
        <v>138</v>
      </c>
      <c r="I26" s="12">
        <v>161</v>
      </c>
      <c r="J26" s="12">
        <v>187</v>
      </c>
      <c r="K26" s="39">
        <f>SUM(C26:J26)</f>
        <v>1418</v>
      </c>
      <c r="L26" s="13">
        <f>SUM(K26/8)</f>
        <v>177.25</v>
      </c>
      <c r="M26" s="12">
        <f>K26+K27</f>
        <v>2841</v>
      </c>
      <c r="N26" s="13">
        <f>SUM(M26/16)</f>
        <v>177.5625</v>
      </c>
    </row>
    <row r="27" spans="1:14" ht="12.75">
      <c r="A27" s="34" t="s">
        <v>27</v>
      </c>
      <c r="B27" s="34" t="s">
        <v>8</v>
      </c>
      <c r="C27" s="12">
        <v>179</v>
      </c>
      <c r="D27" s="12">
        <v>155</v>
      </c>
      <c r="E27" s="12">
        <v>189</v>
      </c>
      <c r="F27" s="12">
        <v>174</v>
      </c>
      <c r="G27" s="12">
        <v>231</v>
      </c>
      <c r="H27" s="12">
        <v>194</v>
      </c>
      <c r="I27" s="12">
        <v>149</v>
      </c>
      <c r="J27" s="12">
        <v>152</v>
      </c>
      <c r="K27" s="39">
        <f>SUM(C27:J27)</f>
        <v>1423</v>
      </c>
      <c r="L27" s="13">
        <f>SUM(K27/8)</f>
        <v>177.875</v>
      </c>
      <c r="M27" s="12"/>
      <c r="N27" s="13"/>
    </row>
    <row r="28" spans="1:14" ht="12.75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39"/>
      <c r="L28" s="13"/>
      <c r="M28" s="12"/>
      <c r="N28" s="13"/>
    </row>
    <row r="29" spans="1:14" ht="12.75">
      <c r="A29" t="s">
        <v>26</v>
      </c>
      <c r="B29" t="s">
        <v>8</v>
      </c>
      <c r="C29" s="12">
        <v>168</v>
      </c>
      <c r="D29" s="12">
        <v>189</v>
      </c>
      <c r="E29" s="12">
        <v>187</v>
      </c>
      <c r="F29" s="12">
        <v>172</v>
      </c>
      <c r="G29" s="12">
        <v>183</v>
      </c>
      <c r="H29" s="12">
        <v>142</v>
      </c>
      <c r="I29" s="12">
        <v>138</v>
      </c>
      <c r="J29" s="12">
        <v>171</v>
      </c>
      <c r="K29" s="39">
        <f>SUM(C29:J29)</f>
        <v>1350</v>
      </c>
      <c r="L29" s="13">
        <f>SUM(K29/8)</f>
        <v>168.75</v>
      </c>
      <c r="M29" s="12">
        <f>K29+K30</f>
        <v>2728</v>
      </c>
      <c r="N29" s="13">
        <f>SUM(M29/16)</f>
        <v>170.5</v>
      </c>
    </row>
    <row r="30" spans="1:14" ht="12.75">
      <c r="A30" t="s">
        <v>23</v>
      </c>
      <c r="B30" t="s">
        <v>8</v>
      </c>
      <c r="C30" s="12">
        <v>174</v>
      </c>
      <c r="D30" s="12">
        <v>200</v>
      </c>
      <c r="E30" s="12">
        <v>189</v>
      </c>
      <c r="F30" s="12">
        <v>188</v>
      </c>
      <c r="G30" s="12">
        <v>145</v>
      </c>
      <c r="H30" s="12">
        <v>167</v>
      </c>
      <c r="I30" s="12">
        <v>159</v>
      </c>
      <c r="J30" s="12">
        <v>156</v>
      </c>
      <c r="K30" s="39">
        <f>SUM(C30:J30)</f>
        <v>1378</v>
      </c>
      <c r="L30" s="13">
        <f>SUM(K30/8)</f>
        <v>172.25</v>
      </c>
      <c r="M30" s="12"/>
      <c r="N30" s="13"/>
    </row>
    <row r="31" spans="1:14" ht="12.75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39"/>
      <c r="L31" s="13"/>
      <c r="M31" s="12"/>
      <c r="N31" s="13"/>
    </row>
    <row r="32" spans="1:14" ht="12.75">
      <c r="A32" s="7"/>
      <c r="B32" s="11"/>
      <c r="C32" s="12"/>
      <c r="D32" s="12"/>
      <c r="E32" s="12"/>
      <c r="F32" s="12"/>
      <c r="G32" s="12"/>
      <c r="H32" s="12"/>
      <c r="I32" s="12"/>
      <c r="J32" s="12"/>
      <c r="K32" s="39"/>
      <c r="L32" s="13"/>
      <c r="M32" s="8"/>
      <c r="N32" s="13"/>
    </row>
    <row r="33" spans="1:14" ht="12.75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39"/>
      <c r="L33" s="13"/>
      <c r="M33" s="12"/>
      <c r="N33" s="13"/>
    </row>
    <row r="34" spans="1:14" ht="12.75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39"/>
      <c r="L34" s="13"/>
      <c r="M34" s="12"/>
      <c r="N34" s="13"/>
    </row>
    <row r="35" spans="1:14" ht="12.75">
      <c r="A35" s="7"/>
      <c r="B35" s="11"/>
      <c r="C35" s="12"/>
      <c r="D35" s="12"/>
      <c r="E35" s="12"/>
      <c r="F35" s="12"/>
      <c r="G35" s="12"/>
      <c r="H35" s="12"/>
      <c r="I35" s="12"/>
      <c r="J35" s="12"/>
      <c r="K35" s="39"/>
      <c r="L35" s="13"/>
      <c r="M35" s="12"/>
      <c r="N35" s="13"/>
    </row>
    <row r="36" spans="1:14" ht="12.75">
      <c r="A36" s="7"/>
      <c r="B36" s="11"/>
      <c r="C36" s="12"/>
      <c r="D36" s="12"/>
      <c r="E36" s="12"/>
      <c r="F36" s="12"/>
      <c r="G36" s="12"/>
      <c r="H36" s="12"/>
      <c r="I36" s="12"/>
      <c r="J36" s="12"/>
      <c r="K36" s="39"/>
      <c r="L36" s="13"/>
      <c r="M36" s="12"/>
      <c r="N36" s="13"/>
    </row>
    <row r="37" spans="1:14" ht="12.75">
      <c r="A37" s="7"/>
      <c r="B37" s="7"/>
      <c r="C37" s="8"/>
      <c r="D37" s="8"/>
      <c r="E37" s="8"/>
      <c r="F37" s="8"/>
      <c r="G37" s="8"/>
      <c r="H37" s="8"/>
      <c r="I37" s="8"/>
      <c r="J37" s="8"/>
      <c r="K37" s="42"/>
      <c r="L37" s="9"/>
      <c r="M37" s="8"/>
      <c r="N37" s="9"/>
    </row>
  </sheetData>
  <sheetProtection/>
  <conditionalFormatting sqref="C25:J37 C6:J23">
    <cfRule type="cellIs" priority="1" dxfId="0" operator="greaterThanOrEqual" stopIfTrue="1">
      <formula>200</formula>
    </cfRule>
  </conditionalFormatting>
  <printOptions gridLines="1"/>
  <pageMargins left="0.7479166666666667" right="0.7479166666666667" top="0.5902777777777778" bottom="0.5902777777777778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4"/>
  <sheetViews>
    <sheetView zoomScalePageLayoutView="0" workbookViewId="0" topLeftCell="A1">
      <selection activeCell="P21" sqref="P21"/>
    </sheetView>
  </sheetViews>
  <sheetFormatPr defaultColWidth="11.421875" defaultRowHeight="12.75"/>
  <cols>
    <col min="1" max="1" width="20.57421875" style="0" customWidth="1"/>
    <col min="2" max="2" width="13.28125" style="0" customWidth="1"/>
    <col min="3" max="10" width="7.7109375" style="1" customWidth="1"/>
    <col min="11" max="11" width="6.140625" style="41" customWidth="1"/>
    <col min="12" max="12" width="8.00390625" style="2" customWidth="1"/>
    <col min="13" max="13" width="11.7109375" style="1" customWidth="1"/>
    <col min="14" max="14" width="10.57421875" style="2" customWidth="1"/>
    <col min="15" max="16" width="6.28125" style="1" customWidth="1"/>
    <col min="17" max="18" width="11.421875" style="1" customWidth="1"/>
  </cols>
  <sheetData>
    <row r="1" spans="1:18" s="4" customFormat="1" ht="20.25">
      <c r="A1" s="3" t="s">
        <v>63</v>
      </c>
      <c r="B1" s="21"/>
      <c r="C1" s="22"/>
      <c r="D1" s="22"/>
      <c r="E1" s="22"/>
      <c r="F1" s="22"/>
      <c r="G1" s="5"/>
      <c r="H1" s="5"/>
      <c r="I1" s="5"/>
      <c r="J1" s="5"/>
      <c r="K1" s="40"/>
      <c r="L1" s="6"/>
      <c r="M1" s="5"/>
      <c r="N1" s="6"/>
      <c r="O1" s="5"/>
      <c r="P1" s="5"/>
      <c r="Q1" s="5"/>
      <c r="R1" s="5"/>
    </row>
    <row r="3" spans="1:18" s="7" customFormat="1" ht="12.75">
      <c r="A3" s="7" t="s">
        <v>1</v>
      </c>
      <c r="B3" s="7" t="s">
        <v>2</v>
      </c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42" t="s">
        <v>3</v>
      </c>
      <c r="L3" s="9" t="s">
        <v>4</v>
      </c>
      <c r="M3" s="8" t="s">
        <v>5</v>
      </c>
      <c r="N3" s="9" t="s">
        <v>4</v>
      </c>
      <c r="O3" s="8"/>
      <c r="P3" s="8"/>
      <c r="Q3" s="8"/>
      <c r="R3" s="8"/>
    </row>
    <row r="4" spans="3:18" s="7" customFormat="1" ht="12.75">
      <c r="C4" s="8"/>
      <c r="D4" s="8"/>
      <c r="E4" s="8"/>
      <c r="F4" s="8"/>
      <c r="G4" s="8"/>
      <c r="H4" s="8"/>
      <c r="I4" s="8"/>
      <c r="J4" s="8"/>
      <c r="K4" s="42"/>
      <c r="L4" s="9"/>
      <c r="M4" s="8"/>
      <c r="N4" s="9"/>
      <c r="O4" s="8"/>
      <c r="P4" s="8"/>
      <c r="Q4" s="8"/>
      <c r="R4" s="8"/>
    </row>
    <row r="5" spans="1:18" s="7" customFormat="1" ht="12.75">
      <c r="A5" s="15" t="s">
        <v>36</v>
      </c>
      <c r="B5" s="11" t="s">
        <v>37</v>
      </c>
      <c r="C5" s="12">
        <v>178</v>
      </c>
      <c r="D5" s="12">
        <v>171</v>
      </c>
      <c r="E5" s="12">
        <v>126</v>
      </c>
      <c r="F5" s="12">
        <v>207</v>
      </c>
      <c r="G5" s="12">
        <v>177</v>
      </c>
      <c r="H5" s="12">
        <v>204</v>
      </c>
      <c r="I5" s="12">
        <v>155</v>
      </c>
      <c r="J5" s="12">
        <v>151</v>
      </c>
      <c r="K5" s="39">
        <f>SUM(C5:J5)</f>
        <v>1369</v>
      </c>
      <c r="L5" s="13">
        <f>SUM(K5/8)</f>
        <v>171.125</v>
      </c>
      <c r="M5" s="12">
        <f>SUM(K5:K6)</f>
        <v>2894</v>
      </c>
      <c r="N5" s="13">
        <f>SUM(M5/16)</f>
        <v>180.875</v>
      </c>
      <c r="O5" s="8"/>
      <c r="P5" s="8"/>
      <c r="Q5" s="8"/>
      <c r="R5" s="8"/>
    </row>
    <row r="6" spans="1:18" s="7" customFormat="1" ht="12.75">
      <c r="A6" s="15" t="s">
        <v>24</v>
      </c>
      <c r="B6" s="11" t="s">
        <v>37</v>
      </c>
      <c r="C6" s="12">
        <v>182</v>
      </c>
      <c r="D6" s="12">
        <v>161</v>
      </c>
      <c r="E6" s="12">
        <v>151</v>
      </c>
      <c r="F6" s="12">
        <v>192</v>
      </c>
      <c r="G6" s="12">
        <v>172</v>
      </c>
      <c r="H6" s="12">
        <v>207</v>
      </c>
      <c r="I6" s="12">
        <v>218</v>
      </c>
      <c r="J6" s="12">
        <v>242</v>
      </c>
      <c r="K6" s="39">
        <f>SUM(C6:J6)</f>
        <v>1525</v>
      </c>
      <c r="L6" s="13">
        <f>SUM(K6/8)</f>
        <v>190.625</v>
      </c>
      <c r="M6" s="1"/>
      <c r="N6" s="2"/>
      <c r="O6" s="8"/>
      <c r="P6" s="8"/>
      <c r="Q6" s="8"/>
      <c r="R6" s="8"/>
    </row>
    <row r="7" spans="3:18" s="7" customFormat="1" ht="12.75">
      <c r="C7" s="8"/>
      <c r="D7" s="8"/>
      <c r="E7" s="8"/>
      <c r="F7" s="8"/>
      <c r="G7" s="8"/>
      <c r="H7" s="8"/>
      <c r="I7" s="8"/>
      <c r="J7" s="8"/>
      <c r="K7" s="42"/>
      <c r="L7" s="9"/>
      <c r="M7" s="8"/>
      <c r="N7" s="9"/>
      <c r="O7" s="8"/>
      <c r="P7" s="8"/>
      <c r="Q7" s="8"/>
      <c r="R7" s="8"/>
    </row>
    <row r="8" spans="1:18" s="7" customFormat="1" ht="12.75">
      <c r="A8" s="15" t="s">
        <v>43</v>
      </c>
      <c r="B8" s="11" t="s">
        <v>7</v>
      </c>
      <c r="C8" s="12">
        <v>164</v>
      </c>
      <c r="D8" s="12">
        <v>161</v>
      </c>
      <c r="E8" s="12">
        <v>244</v>
      </c>
      <c r="F8" s="12">
        <v>181</v>
      </c>
      <c r="G8" s="12">
        <v>144</v>
      </c>
      <c r="H8" s="12">
        <v>167</v>
      </c>
      <c r="I8" s="12">
        <v>163</v>
      </c>
      <c r="J8" s="12">
        <v>168</v>
      </c>
      <c r="K8" s="39">
        <f>SUM(C8:J8)</f>
        <v>1392</v>
      </c>
      <c r="L8" s="13">
        <f>SUM(K8/8)</f>
        <v>174</v>
      </c>
      <c r="M8" s="12">
        <f>SUM(K8:K9)</f>
        <v>2777</v>
      </c>
      <c r="N8" s="13">
        <f>SUM(M8/16)</f>
        <v>173.5625</v>
      </c>
      <c r="O8" s="8"/>
      <c r="P8" s="8"/>
      <c r="Q8" s="8"/>
      <c r="R8" s="8"/>
    </row>
    <row r="9" spans="1:18" s="7" customFormat="1" ht="12.75">
      <c r="A9" s="15" t="s">
        <v>44</v>
      </c>
      <c r="B9" s="11" t="s">
        <v>7</v>
      </c>
      <c r="C9" s="12">
        <v>168</v>
      </c>
      <c r="D9" s="12">
        <v>178</v>
      </c>
      <c r="E9" s="12">
        <v>168</v>
      </c>
      <c r="F9" s="12">
        <v>172</v>
      </c>
      <c r="G9" s="12">
        <v>146</v>
      </c>
      <c r="H9" s="12">
        <v>215</v>
      </c>
      <c r="I9" s="12">
        <v>171</v>
      </c>
      <c r="J9" s="12">
        <v>167</v>
      </c>
      <c r="K9" s="39">
        <f>SUM(C9:J9)</f>
        <v>1385</v>
      </c>
      <c r="L9" s="13">
        <f>SUM(K9/8)</f>
        <v>173.125</v>
      </c>
      <c r="M9" s="12"/>
      <c r="N9" s="13"/>
      <c r="O9" s="8"/>
      <c r="P9" s="8"/>
      <c r="Q9" s="8"/>
      <c r="R9" s="8"/>
    </row>
    <row r="10" spans="1:18" s="7" customFormat="1" ht="12.75">
      <c r="A10" s="11"/>
      <c r="B10" s="11"/>
      <c r="C10" s="12"/>
      <c r="D10" s="12"/>
      <c r="E10" s="12"/>
      <c r="F10" s="12"/>
      <c r="G10" s="12"/>
      <c r="H10" s="12"/>
      <c r="I10" s="12"/>
      <c r="J10" s="12"/>
      <c r="K10" s="39"/>
      <c r="L10" s="13"/>
      <c r="M10" s="12"/>
      <c r="N10" s="13"/>
      <c r="O10" s="8"/>
      <c r="P10" s="8"/>
      <c r="Q10" s="8"/>
      <c r="R10" s="8"/>
    </row>
    <row r="11" spans="1:18" s="7" customFormat="1" ht="12.75">
      <c r="A11" s="15" t="s">
        <v>39</v>
      </c>
      <c r="B11" s="11" t="s">
        <v>8</v>
      </c>
      <c r="C11" s="12">
        <v>140</v>
      </c>
      <c r="D11" s="12">
        <v>187</v>
      </c>
      <c r="E11" s="12">
        <v>209</v>
      </c>
      <c r="F11" s="12">
        <v>141</v>
      </c>
      <c r="G11" s="12">
        <v>186</v>
      </c>
      <c r="H11" s="12">
        <v>173</v>
      </c>
      <c r="I11" s="12">
        <v>192</v>
      </c>
      <c r="J11" s="12">
        <v>183</v>
      </c>
      <c r="K11" s="39">
        <f>SUM(C11:J11)</f>
        <v>1411</v>
      </c>
      <c r="L11" s="13">
        <f>SUM(K11/8)</f>
        <v>176.375</v>
      </c>
      <c r="M11" s="12">
        <f>SUM(K11:K12)</f>
        <v>2734</v>
      </c>
      <c r="N11" s="13">
        <f>SUM(M11/16)</f>
        <v>170.875</v>
      </c>
      <c r="O11" s="8"/>
      <c r="P11" s="8"/>
      <c r="Q11" s="8"/>
      <c r="R11" s="8"/>
    </row>
    <row r="12" spans="1:18" s="7" customFormat="1" ht="12.75">
      <c r="A12" s="15" t="s">
        <v>40</v>
      </c>
      <c r="B12" s="11" t="s">
        <v>8</v>
      </c>
      <c r="C12" s="12">
        <v>191</v>
      </c>
      <c r="D12" s="12">
        <v>175</v>
      </c>
      <c r="E12" s="12">
        <v>123</v>
      </c>
      <c r="F12" s="12">
        <v>171</v>
      </c>
      <c r="G12" s="12">
        <v>180</v>
      </c>
      <c r="H12" s="12">
        <v>168</v>
      </c>
      <c r="I12" s="12">
        <v>166</v>
      </c>
      <c r="J12" s="12">
        <v>149</v>
      </c>
      <c r="K12" s="39">
        <f>SUM(C12:J12)</f>
        <v>1323</v>
      </c>
      <c r="L12" s="13">
        <f>SUM(K12/8)</f>
        <v>165.375</v>
      </c>
      <c r="M12" s="12"/>
      <c r="N12" s="2"/>
      <c r="O12" s="8"/>
      <c r="P12" s="8"/>
      <c r="Q12" s="8"/>
      <c r="R12" s="8"/>
    </row>
    <row r="13" spans="1:18" s="7" customFormat="1" ht="12.75">
      <c r="A13" s="11"/>
      <c r="B13" s="11"/>
      <c r="C13" s="12"/>
      <c r="D13" s="12"/>
      <c r="E13" s="12"/>
      <c r="F13" s="12"/>
      <c r="G13" s="12"/>
      <c r="H13" s="12"/>
      <c r="I13" s="12"/>
      <c r="J13" s="12"/>
      <c r="K13" s="39"/>
      <c r="L13" s="13"/>
      <c r="M13" s="12"/>
      <c r="N13" s="13"/>
      <c r="O13" s="8"/>
      <c r="P13" s="8"/>
      <c r="Q13" s="8"/>
      <c r="R13" s="8"/>
    </row>
    <row r="14" spans="1:18" s="7" customFormat="1" ht="12.75">
      <c r="A14" s="15" t="s">
        <v>31</v>
      </c>
      <c r="B14" s="11" t="s">
        <v>32</v>
      </c>
      <c r="C14" s="12">
        <v>145</v>
      </c>
      <c r="D14" s="12">
        <v>193</v>
      </c>
      <c r="E14" s="12">
        <v>166</v>
      </c>
      <c r="F14" s="12">
        <v>176</v>
      </c>
      <c r="G14" s="12">
        <v>143</v>
      </c>
      <c r="H14" s="12">
        <v>221</v>
      </c>
      <c r="I14" s="12">
        <v>181</v>
      </c>
      <c r="J14" s="12">
        <v>184</v>
      </c>
      <c r="K14" s="39">
        <f>SUM(C14:J14)</f>
        <v>1409</v>
      </c>
      <c r="L14" s="13">
        <f>SUM(K14/8)</f>
        <v>176.125</v>
      </c>
      <c r="M14" s="12">
        <f>SUM(K14:K15)</f>
        <v>2709</v>
      </c>
      <c r="N14" s="13">
        <f>SUM(M14/16)</f>
        <v>169.3125</v>
      </c>
      <c r="O14" s="8"/>
      <c r="P14" s="8"/>
      <c r="Q14" s="8"/>
      <c r="R14" s="8"/>
    </row>
    <row r="15" spans="1:18" s="7" customFormat="1" ht="12.75">
      <c r="A15" s="15" t="s">
        <v>38</v>
      </c>
      <c r="B15" t="s">
        <v>37</v>
      </c>
      <c r="C15" s="12">
        <v>133</v>
      </c>
      <c r="D15" s="12">
        <v>148</v>
      </c>
      <c r="E15" s="12">
        <v>180</v>
      </c>
      <c r="F15" s="12">
        <v>155</v>
      </c>
      <c r="G15" s="12">
        <v>169</v>
      </c>
      <c r="H15" s="12">
        <v>160</v>
      </c>
      <c r="I15" s="12">
        <v>203</v>
      </c>
      <c r="J15" s="12">
        <v>152</v>
      </c>
      <c r="K15" s="39">
        <f>SUM(C15:J15)</f>
        <v>1300</v>
      </c>
      <c r="L15" s="13">
        <f>SUM(K15/8)</f>
        <v>162.5</v>
      </c>
      <c r="M15" s="12"/>
      <c r="N15" s="13"/>
      <c r="O15" s="8"/>
      <c r="P15" s="8"/>
      <c r="Q15" s="8"/>
      <c r="R15" s="8"/>
    </row>
    <row r="16" spans="1:18" s="7" customFormat="1" ht="12.75">
      <c r="A16" s="34"/>
      <c r="B16"/>
      <c r="C16" s="12"/>
      <c r="D16" s="12"/>
      <c r="E16" s="12"/>
      <c r="F16" s="12"/>
      <c r="G16" s="12"/>
      <c r="H16" s="12"/>
      <c r="I16" s="12"/>
      <c r="J16" s="12"/>
      <c r="K16" s="39"/>
      <c r="L16" s="13"/>
      <c r="M16" s="12"/>
      <c r="N16" s="13"/>
      <c r="O16" s="8"/>
      <c r="P16" s="8"/>
      <c r="Q16" s="8"/>
      <c r="R16" s="8"/>
    </row>
    <row r="17" spans="1:18" s="7" customFormat="1" ht="12.75">
      <c r="A17" s="15" t="s">
        <v>34</v>
      </c>
      <c r="B17" s="11" t="s">
        <v>8</v>
      </c>
      <c r="C17" s="12">
        <v>201</v>
      </c>
      <c r="D17" s="12">
        <v>171</v>
      </c>
      <c r="E17" s="12">
        <v>203</v>
      </c>
      <c r="F17" s="12">
        <v>129</v>
      </c>
      <c r="G17" s="12">
        <v>133</v>
      </c>
      <c r="H17" s="12">
        <v>163</v>
      </c>
      <c r="I17" s="12">
        <v>168</v>
      </c>
      <c r="J17" s="12">
        <v>165</v>
      </c>
      <c r="K17" s="39">
        <f>SUM(C17:J17)</f>
        <v>1333</v>
      </c>
      <c r="L17" s="13">
        <f>SUM(K17/8)</f>
        <v>166.625</v>
      </c>
      <c r="M17" s="12">
        <f>SUM(K17:K18)</f>
        <v>2705</v>
      </c>
      <c r="N17" s="13">
        <f>SUM(M17/16)</f>
        <v>169.0625</v>
      </c>
      <c r="O17" s="8"/>
      <c r="P17" s="8"/>
      <c r="Q17" s="8"/>
      <c r="R17" s="8"/>
    </row>
    <row r="18" spans="1:18" s="7" customFormat="1" ht="12.75">
      <c r="A18" s="15" t="s">
        <v>35</v>
      </c>
      <c r="B18" t="s">
        <v>8</v>
      </c>
      <c r="C18" s="12">
        <v>192</v>
      </c>
      <c r="D18" s="12">
        <v>124</v>
      </c>
      <c r="E18" s="12">
        <v>168</v>
      </c>
      <c r="F18" s="12">
        <v>215</v>
      </c>
      <c r="G18" s="12">
        <v>171</v>
      </c>
      <c r="H18" s="12">
        <v>154</v>
      </c>
      <c r="I18" s="12">
        <v>160</v>
      </c>
      <c r="J18" s="12">
        <v>188</v>
      </c>
      <c r="K18" s="39">
        <f>SUM(C18:J18)</f>
        <v>1372</v>
      </c>
      <c r="L18" s="13">
        <f>SUM(K18/8)</f>
        <v>171.5</v>
      </c>
      <c r="M18" s="12"/>
      <c r="N18" s="13"/>
      <c r="O18" s="8"/>
      <c r="P18" s="8"/>
      <c r="Q18" s="8"/>
      <c r="R18" s="8"/>
    </row>
    <row r="19" spans="1:18" s="7" customFormat="1" ht="12.75">
      <c r="A19" s="34"/>
      <c r="B19"/>
      <c r="C19" s="12"/>
      <c r="D19" s="12"/>
      <c r="E19" s="12"/>
      <c r="F19" s="12"/>
      <c r="G19" s="12"/>
      <c r="H19" s="12"/>
      <c r="I19" s="12"/>
      <c r="J19" s="12"/>
      <c r="K19" s="39"/>
      <c r="L19" s="13"/>
      <c r="M19" s="12"/>
      <c r="N19" s="13"/>
      <c r="O19" s="8"/>
      <c r="P19" s="8"/>
      <c r="Q19" s="8"/>
      <c r="R19" s="8"/>
    </row>
    <row r="20" spans="1:18" s="7" customFormat="1" ht="12.75">
      <c r="A20" s="15" t="s">
        <v>28</v>
      </c>
      <c r="B20" s="11" t="s">
        <v>7</v>
      </c>
      <c r="C20" s="12">
        <v>152</v>
      </c>
      <c r="D20" s="12">
        <v>169</v>
      </c>
      <c r="E20" s="12">
        <v>203</v>
      </c>
      <c r="F20" s="12">
        <v>140</v>
      </c>
      <c r="G20" s="12">
        <v>180</v>
      </c>
      <c r="H20" s="12">
        <v>149</v>
      </c>
      <c r="I20" s="12">
        <v>160</v>
      </c>
      <c r="J20" s="12">
        <v>179</v>
      </c>
      <c r="K20" s="39">
        <f>SUM(C20:J20)</f>
        <v>1332</v>
      </c>
      <c r="L20" s="13">
        <f>SUM(K20/8)</f>
        <v>166.5</v>
      </c>
      <c r="M20" s="12">
        <f>SUM(K20:K21)</f>
        <v>2621</v>
      </c>
      <c r="N20" s="13">
        <f>SUM(M20/16)</f>
        <v>163.8125</v>
      </c>
      <c r="O20" s="8"/>
      <c r="P20" s="8"/>
      <c r="Q20" s="8"/>
      <c r="R20" s="8"/>
    </row>
    <row r="21" spans="1:18" s="7" customFormat="1" ht="12.75">
      <c r="A21" s="15" t="s">
        <v>29</v>
      </c>
      <c r="B21" s="11" t="s">
        <v>7</v>
      </c>
      <c r="C21" s="12">
        <v>156</v>
      </c>
      <c r="D21" s="12">
        <v>167</v>
      </c>
      <c r="E21" s="12">
        <v>156</v>
      </c>
      <c r="F21" s="12">
        <v>159</v>
      </c>
      <c r="G21" s="12">
        <v>156</v>
      </c>
      <c r="H21" s="12">
        <v>159</v>
      </c>
      <c r="I21" s="12">
        <v>145</v>
      </c>
      <c r="J21" s="12">
        <v>191</v>
      </c>
      <c r="K21" s="39">
        <f>SUM(C21:J21)</f>
        <v>1289</v>
      </c>
      <c r="L21" s="13">
        <f>SUM(K21/8)</f>
        <v>161.125</v>
      </c>
      <c r="M21" s="12"/>
      <c r="N21" s="13"/>
      <c r="O21" s="8"/>
      <c r="P21" s="8"/>
      <c r="Q21" s="8"/>
      <c r="R21" s="8"/>
    </row>
    <row r="22" spans="1:18" s="7" customFormat="1" ht="12.75">
      <c r="A22" s="34"/>
      <c r="B22" s="11"/>
      <c r="C22" s="12"/>
      <c r="D22" s="12"/>
      <c r="E22" s="12"/>
      <c r="F22" s="12"/>
      <c r="G22" s="12"/>
      <c r="H22" s="12"/>
      <c r="I22" s="12"/>
      <c r="J22" s="12"/>
      <c r="K22" s="39"/>
      <c r="L22" s="13"/>
      <c r="M22" s="12"/>
      <c r="N22" s="13"/>
      <c r="O22" s="8"/>
      <c r="P22" s="8"/>
      <c r="Q22" s="8"/>
      <c r="R22" s="8"/>
    </row>
    <row r="23" spans="1:18" s="7" customFormat="1" ht="12.75">
      <c r="A23" s="11" t="s">
        <v>25</v>
      </c>
      <c r="B23" s="11" t="s">
        <v>21</v>
      </c>
      <c r="C23" s="12">
        <v>151</v>
      </c>
      <c r="D23" s="12">
        <v>166</v>
      </c>
      <c r="E23" s="12">
        <v>185</v>
      </c>
      <c r="F23" s="12">
        <v>175</v>
      </c>
      <c r="G23" s="12">
        <v>193</v>
      </c>
      <c r="H23" s="12">
        <v>177</v>
      </c>
      <c r="I23" s="12">
        <v>180</v>
      </c>
      <c r="J23" s="12">
        <v>168</v>
      </c>
      <c r="K23" s="39">
        <f>SUM(C23:J23)</f>
        <v>1395</v>
      </c>
      <c r="L23" s="13">
        <f>SUM(K23/8)</f>
        <v>174.375</v>
      </c>
      <c r="M23" s="12">
        <f>SUM(K23:K24)</f>
        <v>2604</v>
      </c>
      <c r="N23" s="13">
        <f>SUM(M23/16)</f>
        <v>162.75</v>
      </c>
      <c r="O23" s="8"/>
      <c r="P23" s="8"/>
      <c r="Q23" s="8"/>
      <c r="R23" s="8"/>
    </row>
    <row r="24" spans="1:18" s="7" customFormat="1" ht="12.75">
      <c r="A24" s="11" t="s">
        <v>73</v>
      </c>
      <c r="B24" t="s">
        <v>66</v>
      </c>
      <c r="C24" s="12">
        <v>160</v>
      </c>
      <c r="D24" s="12">
        <v>155</v>
      </c>
      <c r="E24" s="12">
        <v>154</v>
      </c>
      <c r="F24" s="12">
        <v>147</v>
      </c>
      <c r="G24" s="12">
        <v>187</v>
      </c>
      <c r="H24" s="12">
        <v>148</v>
      </c>
      <c r="I24" s="12">
        <v>128</v>
      </c>
      <c r="J24" s="12">
        <v>130</v>
      </c>
      <c r="K24" s="39">
        <f>SUM(C24:J24)</f>
        <v>1209</v>
      </c>
      <c r="L24" s="13">
        <f>SUM(K24/8)</f>
        <v>151.125</v>
      </c>
      <c r="M24" s="12"/>
      <c r="N24" s="13"/>
      <c r="O24" s="8"/>
      <c r="P24" s="8"/>
      <c r="Q24" s="8"/>
      <c r="R24" s="8"/>
    </row>
    <row r="25" spans="1:18" s="7" customFormat="1" ht="12.75">
      <c r="A25" s="34"/>
      <c r="B25" s="11"/>
      <c r="C25" s="12"/>
      <c r="D25" s="12"/>
      <c r="E25" s="12"/>
      <c r="F25" s="12"/>
      <c r="G25" s="12"/>
      <c r="H25" s="12"/>
      <c r="I25" s="12"/>
      <c r="J25" s="12"/>
      <c r="K25" s="39"/>
      <c r="L25" s="13"/>
      <c r="M25" s="12"/>
      <c r="N25" s="13"/>
      <c r="O25" s="8"/>
      <c r="P25" s="8"/>
      <c r="Q25" s="8"/>
      <c r="R25" s="8"/>
    </row>
    <row r="26" spans="1:18" s="7" customFormat="1" ht="12.75">
      <c r="A26" s="34" t="s">
        <v>64</v>
      </c>
      <c r="B26" t="s">
        <v>66</v>
      </c>
      <c r="C26" s="12">
        <v>193</v>
      </c>
      <c r="D26" s="12">
        <v>114</v>
      </c>
      <c r="E26" s="12">
        <v>189</v>
      </c>
      <c r="F26" s="12">
        <v>163</v>
      </c>
      <c r="G26" s="12">
        <v>138</v>
      </c>
      <c r="H26" s="12">
        <v>167</v>
      </c>
      <c r="I26" s="12">
        <v>160</v>
      </c>
      <c r="J26" s="12">
        <v>176</v>
      </c>
      <c r="K26" s="39">
        <f>SUM(C26:J26)</f>
        <v>1300</v>
      </c>
      <c r="L26" s="13">
        <f>SUM(K26/8)</f>
        <v>162.5</v>
      </c>
      <c r="M26" s="12">
        <f>SUM(K26:K27)</f>
        <v>2584</v>
      </c>
      <c r="N26" s="13">
        <f>SUM(M26/16)</f>
        <v>161.5</v>
      </c>
      <c r="O26" s="8"/>
      <c r="P26" s="8"/>
      <c r="Q26" s="8"/>
      <c r="R26" s="8"/>
    </row>
    <row r="27" spans="1:18" s="7" customFormat="1" ht="12.75">
      <c r="A27" s="34" t="s">
        <v>65</v>
      </c>
      <c r="B27" t="s">
        <v>66</v>
      </c>
      <c r="C27" s="12">
        <v>176</v>
      </c>
      <c r="D27" s="12">
        <v>138</v>
      </c>
      <c r="E27" s="12">
        <v>149</v>
      </c>
      <c r="F27" s="12">
        <v>170</v>
      </c>
      <c r="G27" s="12">
        <v>182</v>
      </c>
      <c r="H27" s="12">
        <v>130</v>
      </c>
      <c r="I27" s="12">
        <v>166</v>
      </c>
      <c r="J27" s="12">
        <v>173</v>
      </c>
      <c r="K27" s="39">
        <f>SUM(C27:J27)</f>
        <v>1284</v>
      </c>
      <c r="L27" s="13">
        <f>SUM(K27/8)</f>
        <v>160.5</v>
      </c>
      <c r="M27" s="12"/>
      <c r="N27" s="13"/>
      <c r="O27" s="8"/>
      <c r="P27" s="8"/>
      <c r="Q27" s="8"/>
      <c r="R27" s="8"/>
    </row>
    <row r="28" spans="1:18" s="7" customFormat="1" ht="12.75">
      <c r="A28" s="34"/>
      <c r="B28"/>
      <c r="C28" s="12"/>
      <c r="D28" s="12"/>
      <c r="E28" s="12"/>
      <c r="F28" s="12"/>
      <c r="G28" s="12"/>
      <c r="H28" s="12"/>
      <c r="I28" s="12"/>
      <c r="J28" s="12"/>
      <c r="K28" s="39"/>
      <c r="L28" s="13"/>
      <c r="M28" s="12"/>
      <c r="N28" s="13"/>
      <c r="O28" s="8"/>
      <c r="P28" s="8"/>
      <c r="Q28" s="8"/>
      <c r="R28" s="8"/>
    </row>
    <row r="29" spans="1:18" s="7" customFormat="1" ht="12.75">
      <c r="A29" t="s">
        <v>67</v>
      </c>
      <c r="B29" s="11" t="s">
        <v>46</v>
      </c>
      <c r="C29" s="12">
        <v>232</v>
      </c>
      <c r="D29" s="12">
        <v>167</v>
      </c>
      <c r="E29" s="12">
        <v>196</v>
      </c>
      <c r="F29" s="12">
        <v>151</v>
      </c>
      <c r="G29" s="12">
        <v>157</v>
      </c>
      <c r="H29" s="12">
        <v>159</v>
      </c>
      <c r="I29" s="12">
        <v>159</v>
      </c>
      <c r="J29" s="12">
        <v>204</v>
      </c>
      <c r="K29" s="39">
        <f>SUM(C29:J29)</f>
        <v>1425</v>
      </c>
      <c r="L29" s="13">
        <f>SUM(K29/8)</f>
        <v>178.125</v>
      </c>
      <c r="M29" s="12">
        <f>SUM(K29:K30)</f>
        <v>2578</v>
      </c>
      <c r="N29" s="13">
        <f>SUM(M29/16)</f>
        <v>161.125</v>
      </c>
      <c r="O29" s="8"/>
      <c r="P29" s="8"/>
      <c r="Q29" s="8"/>
      <c r="R29" s="8"/>
    </row>
    <row r="30" spans="1:18" s="7" customFormat="1" ht="12.75">
      <c r="A30" t="s">
        <v>68</v>
      </c>
      <c r="B30" s="11" t="s">
        <v>46</v>
      </c>
      <c r="C30" s="12">
        <v>136</v>
      </c>
      <c r="D30" s="12">
        <v>135</v>
      </c>
      <c r="E30" s="12">
        <v>150</v>
      </c>
      <c r="F30" s="12">
        <v>115</v>
      </c>
      <c r="G30" s="12">
        <v>171</v>
      </c>
      <c r="H30" s="12">
        <v>155</v>
      </c>
      <c r="I30" s="12">
        <v>144</v>
      </c>
      <c r="J30" s="12">
        <v>147</v>
      </c>
      <c r="K30" s="39">
        <f>SUM(C30:J30)</f>
        <v>1153</v>
      </c>
      <c r="L30" s="13">
        <f>SUM(K30/8)</f>
        <v>144.125</v>
      </c>
      <c r="M30" s="12"/>
      <c r="N30" s="13"/>
      <c r="O30" s="8"/>
      <c r="P30" s="8"/>
      <c r="Q30" s="8"/>
      <c r="R30" s="8"/>
    </row>
    <row r="31" spans="1:18" s="7" customFormat="1" ht="12.75">
      <c r="A31"/>
      <c r="B31" s="11"/>
      <c r="C31" s="12"/>
      <c r="D31" s="12"/>
      <c r="E31" s="12"/>
      <c r="F31" s="12"/>
      <c r="G31" s="12"/>
      <c r="H31" s="12"/>
      <c r="I31" s="12"/>
      <c r="J31" s="12"/>
      <c r="K31" s="39"/>
      <c r="L31" s="13"/>
      <c r="M31" s="12"/>
      <c r="N31" s="13"/>
      <c r="O31" s="8"/>
      <c r="P31" s="8"/>
      <c r="Q31" s="8"/>
      <c r="R31" s="8"/>
    </row>
    <row r="32" spans="1:18" s="7" customFormat="1" ht="12.75">
      <c r="A32" s="34" t="s">
        <v>41</v>
      </c>
      <c r="B32" s="11" t="s">
        <v>32</v>
      </c>
      <c r="C32" s="12">
        <v>153</v>
      </c>
      <c r="D32" s="12">
        <v>159</v>
      </c>
      <c r="E32" s="12">
        <v>181</v>
      </c>
      <c r="F32" s="12">
        <v>145</v>
      </c>
      <c r="G32" s="12">
        <v>154</v>
      </c>
      <c r="H32" s="12">
        <v>166</v>
      </c>
      <c r="I32" s="12">
        <v>172</v>
      </c>
      <c r="J32" s="12">
        <v>162</v>
      </c>
      <c r="K32" s="39">
        <f>SUM(C32:J32)</f>
        <v>1292</v>
      </c>
      <c r="L32" s="13">
        <f>SUM(K32/8)</f>
        <v>161.5</v>
      </c>
      <c r="M32" s="12">
        <f>SUM(K32:K33)</f>
        <v>2566</v>
      </c>
      <c r="N32" s="13">
        <f>SUM(M32/16)</f>
        <v>160.375</v>
      </c>
      <c r="O32" s="8"/>
      <c r="P32" s="8"/>
      <c r="Q32" s="8"/>
      <c r="R32" s="8"/>
    </row>
    <row r="33" spans="1:18" s="7" customFormat="1" ht="12.75">
      <c r="A33" s="35" t="s">
        <v>42</v>
      </c>
      <c r="B33" s="16" t="s">
        <v>32</v>
      </c>
      <c r="C33" s="17">
        <v>177</v>
      </c>
      <c r="D33" s="17">
        <v>164</v>
      </c>
      <c r="E33" s="17">
        <v>124</v>
      </c>
      <c r="F33" s="17">
        <v>170</v>
      </c>
      <c r="G33" s="17">
        <v>167</v>
      </c>
      <c r="H33" s="17">
        <v>148</v>
      </c>
      <c r="I33" s="17">
        <v>166</v>
      </c>
      <c r="J33" s="17">
        <v>158</v>
      </c>
      <c r="K33" s="44">
        <f>SUM(C33:J33)</f>
        <v>1274</v>
      </c>
      <c r="L33" s="18">
        <f>SUM(K33/8)</f>
        <v>159.25</v>
      </c>
      <c r="M33" s="17"/>
      <c r="N33" s="18"/>
      <c r="O33" s="8"/>
      <c r="P33" s="8"/>
      <c r="Q33" s="8"/>
      <c r="R33" s="8"/>
    </row>
    <row r="34" spans="1:18" s="7" customFormat="1" ht="12.75">
      <c r="A34" s="35"/>
      <c r="B34" s="16"/>
      <c r="C34" s="17"/>
      <c r="D34" s="17"/>
      <c r="E34" s="17"/>
      <c r="F34" s="17"/>
      <c r="G34" s="17"/>
      <c r="H34" s="17"/>
      <c r="I34" s="17"/>
      <c r="J34" s="17"/>
      <c r="K34" s="44"/>
      <c r="L34" s="18"/>
      <c r="M34" s="17"/>
      <c r="N34" s="18"/>
      <c r="O34" s="8"/>
      <c r="P34" s="8"/>
      <c r="Q34" s="8"/>
      <c r="R34" s="8"/>
    </row>
    <row r="35" spans="1:18" s="7" customFormat="1" ht="12.75">
      <c r="A35" s="11" t="s">
        <v>70</v>
      </c>
      <c r="B35" t="s">
        <v>46</v>
      </c>
      <c r="C35" s="12">
        <v>169</v>
      </c>
      <c r="D35" s="12">
        <v>149</v>
      </c>
      <c r="E35" s="12">
        <v>151</v>
      </c>
      <c r="F35" s="12">
        <v>131</v>
      </c>
      <c r="G35" s="12">
        <v>171</v>
      </c>
      <c r="H35" s="12">
        <v>175</v>
      </c>
      <c r="I35" s="12">
        <v>155</v>
      </c>
      <c r="J35" s="12">
        <v>193</v>
      </c>
      <c r="K35" s="39">
        <f>SUM(C35:J35)</f>
        <v>1294</v>
      </c>
      <c r="L35" s="13">
        <f>SUM(K35/8)</f>
        <v>161.75</v>
      </c>
      <c r="M35" s="12">
        <f>SUM(K35:K36)</f>
        <v>2523</v>
      </c>
      <c r="N35" s="13">
        <f>SUM(M35/16)</f>
        <v>157.6875</v>
      </c>
      <c r="O35" s="8"/>
      <c r="P35" s="8"/>
      <c r="Q35" s="8"/>
      <c r="R35" s="8"/>
    </row>
    <row r="36" spans="1:18" s="7" customFormat="1" ht="12.75">
      <c r="A36" s="11" t="s">
        <v>71</v>
      </c>
      <c r="B36" t="s">
        <v>46</v>
      </c>
      <c r="C36" s="12">
        <v>145</v>
      </c>
      <c r="D36" s="12">
        <v>163</v>
      </c>
      <c r="E36" s="12">
        <v>165</v>
      </c>
      <c r="F36" s="12">
        <v>177</v>
      </c>
      <c r="G36" s="12">
        <v>157</v>
      </c>
      <c r="H36" s="12">
        <v>129</v>
      </c>
      <c r="I36" s="12">
        <v>167</v>
      </c>
      <c r="J36" s="12">
        <v>126</v>
      </c>
      <c r="K36" s="39">
        <f>SUM(C36:J36)</f>
        <v>1229</v>
      </c>
      <c r="L36" s="13">
        <f>SUM(K36/8)</f>
        <v>153.625</v>
      </c>
      <c r="M36" s="12"/>
      <c r="N36" s="13"/>
      <c r="O36" s="8"/>
      <c r="P36" s="8"/>
      <c r="Q36" s="8"/>
      <c r="R36" s="8"/>
    </row>
    <row r="37" spans="1:18" s="7" customFormat="1" ht="12.75">
      <c r="A37" s="11"/>
      <c r="B37"/>
      <c r="C37" s="12"/>
      <c r="D37" s="12"/>
      <c r="E37" s="12"/>
      <c r="F37" s="12"/>
      <c r="G37" s="12"/>
      <c r="H37" s="12"/>
      <c r="I37" s="12"/>
      <c r="J37" s="12"/>
      <c r="K37" s="39"/>
      <c r="L37" s="13"/>
      <c r="M37" s="12"/>
      <c r="N37" s="13"/>
      <c r="O37" s="8"/>
      <c r="P37" s="8"/>
      <c r="Q37" s="8"/>
      <c r="R37" s="8"/>
    </row>
    <row r="38" spans="1:18" s="7" customFormat="1" ht="12.75">
      <c r="A38" s="34" t="s">
        <v>72</v>
      </c>
      <c r="B38" t="s">
        <v>49</v>
      </c>
      <c r="C38" s="12">
        <v>137</v>
      </c>
      <c r="D38" s="12">
        <v>110</v>
      </c>
      <c r="E38" s="12">
        <v>158</v>
      </c>
      <c r="F38" s="12">
        <v>159</v>
      </c>
      <c r="G38" s="12">
        <v>102</v>
      </c>
      <c r="H38" s="12">
        <v>149</v>
      </c>
      <c r="I38" s="12">
        <v>146</v>
      </c>
      <c r="J38" s="12">
        <v>164</v>
      </c>
      <c r="K38" s="39">
        <f>SUM(C38:J38)</f>
        <v>1125</v>
      </c>
      <c r="L38" s="13">
        <f>SUM(K38/8)</f>
        <v>140.625</v>
      </c>
      <c r="M38" s="12">
        <f>SUM(K38:K39)</f>
        <v>2510</v>
      </c>
      <c r="N38" s="13">
        <f>SUM(M38/16)</f>
        <v>156.875</v>
      </c>
      <c r="O38" s="8"/>
      <c r="P38" s="8"/>
      <c r="Q38" s="8"/>
      <c r="R38" s="8"/>
    </row>
    <row r="39" spans="1:18" s="7" customFormat="1" ht="12.75">
      <c r="A39" s="34" t="s">
        <v>50</v>
      </c>
      <c r="B39" t="s">
        <v>49</v>
      </c>
      <c r="C39" s="12">
        <v>187</v>
      </c>
      <c r="D39" s="12">
        <v>177</v>
      </c>
      <c r="E39" s="12">
        <v>164</v>
      </c>
      <c r="F39" s="12">
        <v>144</v>
      </c>
      <c r="G39" s="12">
        <v>167</v>
      </c>
      <c r="H39" s="12">
        <v>210</v>
      </c>
      <c r="I39" s="12">
        <v>182</v>
      </c>
      <c r="J39" s="12">
        <v>154</v>
      </c>
      <c r="K39" s="39">
        <f>SUM(C39:J39)</f>
        <v>1385</v>
      </c>
      <c r="L39" s="13">
        <f>SUM(K39/8)</f>
        <v>173.125</v>
      </c>
      <c r="M39" s="12"/>
      <c r="N39" s="13"/>
      <c r="O39" s="8"/>
      <c r="P39" s="8"/>
      <c r="Q39" s="8"/>
      <c r="R39" s="8"/>
    </row>
    <row r="40" spans="1:18" s="7" customFormat="1" ht="12.75">
      <c r="A40" s="11"/>
      <c r="B40"/>
      <c r="C40" s="12"/>
      <c r="D40" s="12"/>
      <c r="E40" s="12"/>
      <c r="F40" s="12"/>
      <c r="G40" s="12"/>
      <c r="H40" s="12"/>
      <c r="I40" s="12"/>
      <c r="J40" s="12"/>
      <c r="K40" s="39"/>
      <c r="L40" s="13"/>
      <c r="M40" s="12"/>
      <c r="N40" s="13"/>
      <c r="O40" s="8"/>
      <c r="P40" s="8"/>
      <c r="Q40" s="8"/>
      <c r="R40" s="8"/>
    </row>
    <row r="41" spans="1:18" s="7" customFormat="1" ht="12.75">
      <c r="A41" s="11" t="s">
        <v>74</v>
      </c>
      <c r="B41" s="11" t="s">
        <v>7</v>
      </c>
      <c r="C41" s="12">
        <v>136</v>
      </c>
      <c r="D41" s="12">
        <v>143</v>
      </c>
      <c r="E41" s="12">
        <v>158</v>
      </c>
      <c r="F41" s="12">
        <v>169</v>
      </c>
      <c r="G41" s="12">
        <v>164</v>
      </c>
      <c r="H41" s="12">
        <v>154</v>
      </c>
      <c r="I41" s="12">
        <v>122</v>
      </c>
      <c r="J41" s="12">
        <v>157</v>
      </c>
      <c r="K41" s="39">
        <f>SUM(C41:J41)</f>
        <v>1203</v>
      </c>
      <c r="L41" s="13">
        <f>SUM(K41/8)</f>
        <v>150.375</v>
      </c>
      <c r="M41" s="12">
        <f>SUM(K41:K42)</f>
        <v>2358</v>
      </c>
      <c r="N41" s="13">
        <f>SUM(M41/16)</f>
        <v>147.375</v>
      </c>
      <c r="O41" s="8"/>
      <c r="P41" s="8"/>
      <c r="Q41" s="8"/>
      <c r="R41" s="8"/>
    </row>
    <row r="42" spans="1:18" s="7" customFormat="1" ht="12.75">
      <c r="A42" s="11" t="s">
        <v>75</v>
      </c>
      <c r="B42" s="11" t="s">
        <v>7</v>
      </c>
      <c r="C42" s="12">
        <v>116</v>
      </c>
      <c r="D42" s="12">
        <v>143</v>
      </c>
      <c r="E42" s="12">
        <v>180</v>
      </c>
      <c r="F42" s="12">
        <v>134</v>
      </c>
      <c r="G42" s="12">
        <v>155</v>
      </c>
      <c r="H42" s="12">
        <v>115</v>
      </c>
      <c r="I42" s="12">
        <v>154</v>
      </c>
      <c r="J42" s="12">
        <v>158</v>
      </c>
      <c r="K42" s="39">
        <f>SUM(C42:J42)</f>
        <v>1155</v>
      </c>
      <c r="L42" s="13">
        <f>SUM(K42/8)</f>
        <v>144.375</v>
      </c>
      <c r="M42" s="1"/>
      <c r="N42" s="2"/>
      <c r="O42" s="8"/>
      <c r="P42" s="8"/>
      <c r="Q42" s="8"/>
      <c r="R42" s="8"/>
    </row>
    <row r="43" spans="1:18" s="7" customFormat="1" ht="12.75">
      <c r="A43" s="11"/>
      <c r="B43"/>
      <c r="C43" s="12"/>
      <c r="D43" s="12"/>
      <c r="E43" s="12"/>
      <c r="F43" s="12"/>
      <c r="G43" s="12"/>
      <c r="H43" s="12"/>
      <c r="I43" s="12"/>
      <c r="J43" s="12"/>
      <c r="K43" s="39"/>
      <c r="L43" s="13"/>
      <c r="M43" s="12"/>
      <c r="N43" s="13"/>
      <c r="O43" s="8"/>
      <c r="P43" s="8"/>
      <c r="Q43" s="8"/>
      <c r="R43" s="8"/>
    </row>
    <row r="44" spans="1:18" s="7" customFormat="1" ht="12.75">
      <c r="A44" s="11" t="s">
        <v>45</v>
      </c>
      <c r="B44" s="11" t="s">
        <v>46</v>
      </c>
      <c r="C44" s="12">
        <v>164</v>
      </c>
      <c r="D44" s="12">
        <v>142</v>
      </c>
      <c r="E44" s="12">
        <v>158</v>
      </c>
      <c r="F44" s="12">
        <v>139</v>
      </c>
      <c r="G44" s="12">
        <v>145</v>
      </c>
      <c r="H44" s="12">
        <v>117</v>
      </c>
      <c r="I44" s="12">
        <v>122</v>
      </c>
      <c r="J44" s="12">
        <v>121</v>
      </c>
      <c r="K44" s="39">
        <f>SUM(C44:J44)</f>
        <v>1108</v>
      </c>
      <c r="L44" s="13">
        <f>SUM(K44/8)</f>
        <v>138.5</v>
      </c>
      <c r="M44" s="12">
        <f>SUM(K44:K45)</f>
        <v>2213</v>
      </c>
      <c r="N44" s="13">
        <f>SUM(M44/16)</f>
        <v>138.3125</v>
      </c>
      <c r="O44" s="8"/>
      <c r="P44" s="8"/>
      <c r="Q44" s="8"/>
      <c r="R44" s="8"/>
    </row>
    <row r="45" spans="1:18" s="7" customFormat="1" ht="12.75">
      <c r="A45" s="11" t="s">
        <v>47</v>
      </c>
      <c r="B45" s="11" t="s">
        <v>46</v>
      </c>
      <c r="C45" s="12">
        <v>126</v>
      </c>
      <c r="D45" s="12">
        <v>90</v>
      </c>
      <c r="E45" s="12">
        <v>163</v>
      </c>
      <c r="F45" s="12">
        <v>186</v>
      </c>
      <c r="G45" s="12">
        <v>146</v>
      </c>
      <c r="H45" s="12">
        <v>159</v>
      </c>
      <c r="I45" s="12">
        <v>118</v>
      </c>
      <c r="J45" s="12">
        <v>117</v>
      </c>
      <c r="K45" s="39">
        <f>SUM(C45:J45)</f>
        <v>1105</v>
      </c>
      <c r="L45" s="13">
        <f>SUM(K45/8)</f>
        <v>138.125</v>
      </c>
      <c r="M45" s="12"/>
      <c r="N45" s="13"/>
      <c r="O45" s="8"/>
      <c r="P45" s="8"/>
      <c r="Q45" s="8"/>
      <c r="R45" s="8"/>
    </row>
    <row r="46" spans="1:18" s="7" customFormat="1" ht="12.75">
      <c r="A46" s="11"/>
      <c r="B46" s="11"/>
      <c r="C46" s="12"/>
      <c r="D46" s="12"/>
      <c r="E46" s="12"/>
      <c r="F46" s="12"/>
      <c r="G46" s="12"/>
      <c r="H46" s="12"/>
      <c r="I46" s="12"/>
      <c r="J46" s="12"/>
      <c r="K46" s="39"/>
      <c r="L46" s="13"/>
      <c r="M46" s="1"/>
      <c r="N46" s="2"/>
      <c r="O46" s="8"/>
      <c r="P46" s="8"/>
      <c r="Q46" s="8"/>
      <c r="R46" s="8"/>
    </row>
    <row r="49" spans="1:18" s="7" customFormat="1" ht="12.75">
      <c r="A49" t="s">
        <v>81</v>
      </c>
      <c r="B49"/>
      <c r="C49" s="12"/>
      <c r="D49" s="12"/>
      <c r="E49" s="12"/>
      <c r="F49" s="12"/>
      <c r="G49" s="12"/>
      <c r="H49" s="12"/>
      <c r="I49" s="12"/>
      <c r="J49" s="12"/>
      <c r="K49" s="39"/>
      <c r="L49" s="13"/>
      <c r="M49" s="12"/>
      <c r="N49" s="13"/>
      <c r="O49" s="8"/>
      <c r="P49" s="8"/>
      <c r="Q49" s="8"/>
      <c r="R49" s="8"/>
    </row>
    <row r="50" spans="1:18" s="56" customFormat="1" ht="12.75">
      <c r="A50" s="53" t="s">
        <v>48</v>
      </c>
      <c r="B50" s="54" t="s">
        <v>49</v>
      </c>
      <c r="C50" s="50">
        <v>172</v>
      </c>
      <c r="D50" s="50">
        <v>161</v>
      </c>
      <c r="E50" s="50">
        <v>167</v>
      </c>
      <c r="F50" s="50">
        <v>188</v>
      </c>
      <c r="G50" s="50">
        <v>162</v>
      </c>
      <c r="H50" s="50">
        <v>152</v>
      </c>
      <c r="I50" s="50">
        <v>200</v>
      </c>
      <c r="J50" s="50">
        <v>128</v>
      </c>
      <c r="K50" s="50">
        <f>SUM(C50:J50)</f>
        <v>1330</v>
      </c>
      <c r="L50" s="55">
        <f>SUM(K50/8)</f>
        <v>166.25</v>
      </c>
      <c r="M50" s="50">
        <f>SUM(K50:K51)</f>
        <v>2639</v>
      </c>
      <c r="N50" s="55">
        <f>SUM(M50/16)</f>
        <v>164.9375</v>
      </c>
      <c r="O50" s="49"/>
      <c r="P50" s="49"/>
      <c r="Q50" s="49"/>
      <c r="R50" s="49"/>
    </row>
    <row r="51" spans="1:18" s="56" customFormat="1" ht="12.75">
      <c r="A51" s="54" t="s">
        <v>69</v>
      </c>
      <c r="B51" s="54" t="s">
        <v>49</v>
      </c>
      <c r="C51" s="50">
        <v>166</v>
      </c>
      <c r="D51" s="50">
        <v>148</v>
      </c>
      <c r="E51" s="50">
        <v>180</v>
      </c>
      <c r="F51" s="50">
        <v>125</v>
      </c>
      <c r="G51" s="50">
        <v>154</v>
      </c>
      <c r="H51" s="50">
        <v>160</v>
      </c>
      <c r="I51" s="50">
        <v>190</v>
      </c>
      <c r="J51" s="50">
        <v>186</v>
      </c>
      <c r="K51" s="50">
        <f>SUM(C51:J51)</f>
        <v>1309</v>
      </c>
      <c r="L51" s="55">
        <f>SUM(K51/8)</f>
        <v>163.625</v>
      </c>
      <c r="M51" s="50"/>
      <c r="N51" s="55"/>
      <c r="O51" s="49"/>
      <c r="P51" s="49"/>
      <c r="Q51" s="49"/>
      <c r="R51" s="49"/>
    </row>
    <row r="54" spans="1:18" s="7" customFormat="1" ht="12.75">
      <c r="A54" s="34"/>
      <c r="B54" s="11"/>
      <c r="C54" s="12"/>
      <c r="D54" s="12"/>
      <c r="E54" s="12"/>
      <c r="F54" s="12"/>
      <c r="G54" s="12"/>
      <c r="H54" s="12"/>
      <c r="I54" s="12"/>
      <c r="J54" s="12"/>
      <c r="K54" s="39"/>
      <c r="L54" s="13"/>
      <c r="M54" s="12"/>
      <c r="N54" s="13"/>
      <c r="O54" s="8"/>
      <c r="P54" s="8"/>
      <c r="Q54" s="8"/>
      <c r="R54" s="8"/>
    </row>
    <row r="55" spans="1:18" s="7" customFormat="1" ht="12.75">
      <c r="A55" s="34"/>
      <c r="B55" s="11"/>
      <c r="C55" s="12"/>
      <c r="D55" s="12"/>
      <c r="E55" s="12"/>
      <c r="F55" s="12"/>
      <c r="G55" s="12"/>
      <c r="H55" s="12"/>
      <c r="I55" s="12"/>
      <c r="J55" s="12"/>
      <c r="K55" s="39"/>
      <c r="L55" s="13"/>
      <c r="M55" s="12"/>
      <c r="N55" s="13"/>
      <c r="O55" s="8"/>
      <c r="P55" s="8"/>
      <c r="Q55" s="8"/>
      <c r="R55" s="8"/>
    </row>
    <row r="56" spans="1:18" s="7" customFormat="1" ht="12.75">
      <c r="A56" s="34"/>
      <c r="B56" s="11"/>
      <c r="C56" s="12"/>
      <c r="D56" s="12"/>
      <c r="E56" s="12"/>
      <c r="F56" s="12"/>
      <c r="G56" s="12"/>
      <c r="H56" s="12"/>
      <c r="I56" s="12"/>
      <c r="J56" s="12"/>
      <c r="K56" s="39"/>
      <c r="L56" s="13"/>
      <c r="M56" s="12"/>
      <c r="N56" s="13"/>
      <c r="O56" s="8"/>
      <c r="P56" s="8"/>
      <c r="Q56" s="8"/>
      <c r="R56" s="8"/>
    </row>
    <row r="57" spans="1:18" s="7" customFormat="1" ht="12.75">
      <c r="A57" s="34"/>
      <c r="B57"/>
      <c r="C57" s="12"/>
      <c r="D57" s="12"/>
      <c r="E57" s="12"/>
      <c r="F57" s="12"/>
      <c r="G57" s="12"/>
      <c r="H57" s="12"/>
      <c r="I57" s="12"/>
      <c r="J57" s="12"/>
      <c r="K57" s="39"/>
      <c r="L57" s="13"/>
      <c r="M57" s="12"/>
      <c r="N57" s="13"/>
      <c r="O57" s="8"/>
      <c r="P57" s="8"/>
      <c r="Q57" s="8"/>
      <c r="R57" s="8"/>
    </row>
    <row r="58" spans="1:18" s="7" customFormat="1" ht="12.75">
      <c r="A58" s="34"/>
      <c r="B58" s="11"/>
      <c r="C58" s="12"/>
      <c r="D58" s="12"/>
      <c r="E58" s="12"/>
      <c r="F58" s="12"/>
      <c r="G58" s="12"/>
      <c r="H58" s="12"/>
      <c r="I58" s="12"/>
      <c r="J58" s="12"/>
      <c r="K58" s="39"/>
      <c r="L58" s="13"/>
      <c r="M58" s="12"/>
      <c r="N58" s="13"/>
      <c r="O58" s="8"/>
      <c r="P58" s="8"/>
      <c r="Q58" s="8"/>
      <c r="R58" s="8"/>
    </row>
    <row r="59" spans="1:18" s="7" customFormat="1" ht="12.75">
      <c r="A59" s="34"/>
      <c r="B59" s="11"/>
      <c r="C59" s="12"/>
      <c r="D59" s="12"/>
      <c r="E59" s="12"/>
      <c r="F59" s="12"/>
      <c r="G59" s="12"/>
      <c r="H59" s="12"/>
      <c r="I59" s="12"/>
      <c r="J59" s="12"/>
      <c r="K59" s="39"/>
      <c r="L59" s="13"/>
      <c r="M59" s="1"/>
      <c r="N59" s="2"/>
      <c r="O59" s="8"/>
      <c r="P59" s="8"/>
      <c r="Q59" s="8"/>
      <c r="R59" s="8"/>
    </row>
    <row r="60" spans="1:18" s="7" customFormat="1" ht="12.75">
      <c r="A60" s="11"/>
      <c r="B60" s="11"/>
      <c r="C60" s="12"/>
      <c r="D60" s="12"/>
      <c r="E60" s="12"/>
      <c r="F60" s="12"/>
      <c r="G60" s="12"/>
      <c r="H60" s="12"/>
      <c r="I60" s="12"/>
      <c r="J60" s="12"/>
      <c r="K60" s="39"/>
      <c r="L60" s="13"/>
      <c r="M60" s="12"/>
      <c r="N60" s="13"/>
      <c r="O60" s="8"/>
      <c r="P60" s="8"/>
      <c r="Q60" s="8"/>
      <c r="R60" s="8"/>
    </row>
    <row r="61" spans="1:18" s="7" customFormat="1" ht="12.75">
      <c r="A61" s="11"/>
      <c r="B61" s="11"/>
      <c r="C61" s="12"/>
      <c r="D61" s="12"/>
      <c r="E61" s="12"/>
      <c r="F61" s="12"/>
      <c r="G61" s="12"/>
      <c r="H61" s="12"/>
      <c r="I61" s="12"/>
      <c r="J61" s="12"/>
      <c r="K61" s="39"/>
      <c r="L61" s="13"/>
      <c r="M61" s="12"/>
      <c r="N61" s="13"/>
      <c r="O61" s="8"/>
      <c r="P61" s="8"/>
      <c r="Q61" s="8"/>
      <c r="R61" s="8"/>
    </row>
    <row r="62" spans="1:18" s="7" customFormat="1" ht="12.75">
      <c r="A62" s="11"/>
      <c r="B62" s="11"/>
      <c r="C62" s="12"/>
      <c r="D62" s="12"/>
      <c r="E62" s="12"/>
      <c r="F62" s="12"/>
      <c r="G62" s="12"/>
      <c r="H62" s="12"/>
      <c r="I62" s="12"/>
      <c r="J62" s="12"/>
      <c r="K62" s="39"/>
      <c r="L62" s="13"/>
      <c r="M62" s="12"/>
      <c r="N62" s="13"/>
      <c r="O62" s="8"/>
      <c r="P62" s="8"/>
      <c r="Q62" s="8"/>
      <c r="R62" s="8"/>
    </row>
    <row r="63" spans="1:18" s="7" customFormat="1" ht="12.75">
      <c r="A63" s="11"/>
      <c r="B63" s="11"/>
      <c r="C63" s="12"/>
      <c r="D63" s="12"/>
      <c r="E63" s="12"/>
      <c r="F63" s="12"/>
      <c r="G63" s="12"/>
      <c r="H63" s="12"/>
      <c r="I63" s="12"/>
      <c r="J63" s="12"/>
      <c r="K63" s="39"/>
      <c r="L63" s="13"/>
      <c r="M63" s="12"/>
      <c r="N63" s="13"/>
      <c r="O63" s="8"/>
      <c r="P63" s="8"/>
      <c r="Q63" s="8"/>
      <c r="R63" s="8"/>
    </row>
    <row r="64" spans="1:18" s="7" customFormat="1" ht="12.75">
      <c r="A64" s="11"/>
      <c r="B64"/>
      <c r="C64" s="12"/>
      <c r="D64" s="12"/>
      <c r="E64" s="12"/>
      <c r="F64" s="12"/>
      <c r="G64" s="12"/>
      <c r="H64" s="12"/>
      <c r="I64" s="12"/>
      <c r="J64" s="12"/>
      <c r="K64" s="39"/>
      <c r="L64" s="13"/>
      <c r="M64" s="12"/>
      <c r="N64" s="13"/>
      <c r="O64" s="8"/>
      <c r="P64" s="8"/>
      <c r="Q64" s="8"/>
      <c r="R64" s="8"/>
    </row>
    <row r="65" spans="1:18" s="7" customFormat="1" ht="12.75">
      <c r="A65" s="11"/>
      <c r="B65" s="11"/>
      <c r="C65" s="12"/>
      <c r="D65" s="12"/>
      <c r="E65" s="12"/>
      <c r="F65" s="12"/>
      <c r="G65" s="12"/>
      <c r="H65" s="12"/>
      <c r="I65" s="12"/>
      <c r="J65" s="12"/>
      <c r="K65" s="39"/>
      <c r="L65" s="13"/>
      <c r="M65" s="12"/>
      <c r="N65" s="13"/>
      <c r="O65" s="8"/>
      <c r="P65" s="8"/>
      <c r="Q65" s="8"/>
      <c r="R65" s="8"/>
    </row>
    <row r="66" spans="1:18" s="7" customFormat="1" ht="12.75">
      <c r="A66" s="11"/>
      <c r="B66" s="11"/>
      <c r="C66" s="12"/>
      <c r="D66" s="12"/>
      <c r="E66" s="12"/>
      <c r="F66" s="12"/>
      <c r="G66" s="12"/>
      <c r="H66" s="12"/>
      <c r="I66" s="12"/>
      <c r="J66" s="12"/>
      <c r="K66" s="39"/>
      <c r="L66" s="13"/>
      <c r="M66" s="12"/>
      <c r="N66" s="13"/>
      <c r="O66" s="8"/>
      <c r="P66" s="8"/>
      <c r="Q66" s="8"/>
      <c r="R66" s="8"/>
    </row>
    <row r="67" spans="1:18" s="7" customFormat="1" ht="12.75">
      <c r="A67" s="11"/>
      <c r="B67" s="11"/>
      <c r="C67" s="12"/>
      <c r="D67" s="12"/>
      <c r="E67" s="12"/>
      <c r="F67" s="12"/>
      <c r="G67" s="12"/>
      <c r="H67" s="12"/>
      <c r="I67" s="12"/>
      <c r="J67" s="12"/>
      <c r="K67" s="39"/>
      <c r="L67" s="13"/>
      <c r="M67" s="12"/>
      <c r="N67" s="13"/>
      <c r="O67" s="8"/>
      <c r="P67" s="8"/>
      <c r="Q67" s="8"/>
      <c r="R67" s="8"/>
    </row>
    <row r="68" spans="1:18" s="7" customFormat="1" ht="12.75">
      <c r="A68" s="11"/>
      <c r="B68" s="11"/>
      <c r="C68" s="12"/>
      <c r="D68" s="12"/>
      <c r="E68" s="12"/>
      <c r="F68" s="12"/>
      <c r="G68" s="12"/>
      <c r="H68" s="12"/>
      <c r="I68" s="12"/>
      <c r="J68" s="12"/>
      <c r="K68" s="39"/>
      <c r="L68" s="13"/>
      <c r="M68" s="1"/>
      <c r="N68" s="2"/>
      <c r="O68" s="8"/>
      <c r="P68" s="8"/>
      <c r="Q68" s="8"/>
      <c r="R68" s="8"/>
    </row>
    <row r="69" spans="1:18" s="7" customFormat="1" ht="12.75">
      <c r="A69" s="11"/>
      <c r="B69" s="11"/>
      <c r="C69" s="12"/>
      <c r="D69" s="12"/>
      <c r="E69" s="12"/>
      <c r="F69" s="12"/>
      <c r="G69" s="12"/>
      <c r="H69" s="12"/>
      <c r="I69" s="12"/>
      <c r="J69" s="12"/>
      <c r="K69" s="39"/>
      <c r="L69" s="13"/>
      <c r="M69" s="12"/>
      <c r="N69" s="13"/>
      <c r="O69" s="8"/>
      <c r="P69" s="8"/>
      <c r="Q69" s="8"/>
      <c r="R69" s="8"/>
    </row>
    <row r="70" spans="1:18" s="7" customFormat="1" ht="12.75">
      <c r="A70" s="11"/>
      <c r="B70" s="11"/>
      <c r="C70" s="12"/>
      <c r="D70" s="12"/>
      <c r="E70" s="12"/>
      <c r="F70" s="12"/>
      <c r="G70" s="12"/>
      <c r="H70" s="12"/>
      <c r="I70" s="12"/>
      <c r="J70" s="12"/>
      <c r="K70" s="39"/>
      <c r="L70" s="13"/>
      <c r="M70" s="12"/>
      <c r="N70" s="13"/>
      <c r="O70" s="8"/>
      <c r="P70" s="8"/>
      <c r="Q70" s="8"/>
      <c r="R70" s="8"/>
    </row>
    <row r="71" spans="1:18" s="7" customFormat="1" ht="12.75">
      <c r="A71" s="11"/>
      <c r="B71" s="11"/>
      <c r="C71" s="12"/>
      <c r="D71" s="12"/>
      <c r="E71" s="12"/>
      <c r="F71" s="12"/>
      <c r="G71" s="12"/>
      <c r="H71" s="12"/>
      <c r="I71" s="12"/>
      <c r="J71" s="12"/>
      <c r="K71" s="39"/>
      <c r="L71" s="13"/>
      <c r="M71" s="12"/>
      <c r="N71" s="13"/>
      <c r="O71" s="8"/>
      <c r="P71" s="8"/>
      <c r="Q71" s="8"/>
      <c r="R71" s="8"/>
    </row>
    <row r="72" spans="1:18" s="7" customFormat="1" ht="12.75">
      <c r="A72" s="11"/>
      <c r="B72" s="11"/>
      <c r="C72" s="12"/>
      <c r="D72" s="12"/>
      <c r="E72" s="12"/>
      <c r="F72" s="12"/>
      <c r="G72" s="12"/>
      <c r="H72" s="12"/>
      <c r="I72" s="12"/>
      <c r="J72" s="12"/>
      <c r="K72" s="39"/>
      <c r="L72" s="13"/>
      <c r="M72" s="12"/>
      <c r="N72" s="13"/>
      <c r="O72" s="8"/>
      <c r="P72" s="8"/>
      <c r="Q72" s="8"/>
      <c r="R72" s="8"/>
    </row>
    <row r="73" spans="1:18" s="7" customFormat="1" ht="12.75">
      <c r="A73" s="11"/>
      <c r="B73" s="11"/>
      <c r="C73" s="12"/>
      <c r="D73" s="12"/>
      <c r="E73" s="12"/>
      <c r="F73" s="12"/>
      <c r="G73" s="12"/>
      <c r="H73" s="12"/>
      <c r="I73" s="12"/>
      <c r="J73" s="12"/>
      <c r="K73" s="39"/>
      <c r="L73" s="13"/>
      <c r="M73" s="12"/>
      <c r="N73" s="13"/>
      <c r="O73" s="8"/>
      <c r="P73" s="8"/>
      <c r="Q73" s="8"/>
      <c r="R73" s="8"/>
    </row>
    <row r="74" spans="3:18" s="7" customFormat="1" ht="12.75">
      <c r="C74" s="8"/>
      <c r="D74" s="8"/>
      <c r="E74" s="8"/>
      <c r="F74" s="8"/>
      <c r="G74" s="8"/>
      <c r="H74" s="8"/>
      <c r="I74" s="8"/>
      <c r="J74" s="8"/>
      <c r="K74" s="42"/>
      <c r="L74" s="9"/>
      <c r="M74" s="8"/>
      <c r="N74" s="9"/>
      <c r="O74" s="8"/>
      <c r="P74" s="8"/>
      <c r="Q74" s="8"/>
      <c r="R74" s="8"/>
    </row>
    <row r="75" spans="1:18" s="7" customFormat="1" ht="12.75">
      <c r="A75" s="11"/>
      <c r="B75" s="11"/>
      <c r="C75" s="12"/>
      <c r="D75" s="12"/>
      <c r="E75" s="12"/>
      <c r="F75" s="12"/>
      <c r="G75" s="12"/>
      <c r="H75" s="12"/>
      <c r="I75" s="12"/>
      <c r="J75" s="12"/>
      <c r="K75" s="39"/>
      <c r="L75" s="13"/>
      <c r="M75" s="12"/>
      <c r="N75" s="13"/>
      <c r="O75" s="8"/>
      <c r="P75" s="8"/>
      <c r="Q75" s="8"/>
      <c r="R75" s="8"/>
    </row>
    <row r="76" spans="3:18" s="7" customFormat="1" ht="12.75">
      <c r="C76" s="8"/>
      <c r="D76" s="8"/>
      <c r="E76" s="8"/>
      <c r="F76" s="8"/>
      <c r="G76" s="8"/>
      <c r="H76" s="8"/>
      <c r="I76" s="8"/>
      <c r="J76" s="8"/>
      <c r="K76" s="42"/>
      <c r="L76" s="9"/>
      <c r="M76" s="8"/>
      <c r="N76" s="9"/>
      <c r="O76" s="8"/>
      <c r="P76" s="8"/>
      <c r="Q76" s="8"/>
      <c r="R76" s="8"/>
    </row>
    <row r="77" spans="1:18" s="7" customFormat="1" ht="12.75">
      <c r="A77" s="11"/>
      <c r="B77" s="11"/>
      <c r="C77" s="12"/>
      <c r="D77" s="12"/>
      <c r="E77" s="12"/>
      <c r="F77" s="12"/>
      <c r="G77" s="12"/>
      <c r="H77" s="12"/>
      <c r="I77" s="12"/>
      <c r="J77" s="12"/>
      <c r="K77" s="39"/>
      <c r="L77" s="13"/>
      <c r="M77" s="12"/>
      <c r="N77" s="13"/>
      <c r="O77" s="8"/>
      <c r="P77" s="8"/>
      <c r="Q77" s="8"/>
      <c r="R77" s="8"/>
    </row>
    <row r="78" spans="3:18" s="7" customFormat="1" ht="12.75">
      <c r="C78" s="8"/>
      <c r="D78" s="12"/>
      <c r="E78" s="12"/>
      <c r="F78" s="12"/>
      <c r="G78" s="12"/>
      <c r="H78" s="8"/>
      <c r="I78" s="12"/>
      <c r="J78" s="12"/>
      <c r="K78" s="42"/>
      <c r="L78" s="9"/>
      <c r="M78" s="8"/>
      <c r="N78" s="9"/>
      <c r="O78" s="8"/>
      <c r="P78" s="8"/>
      <c r="Q78" s="8"/>
      <c r="R78" s="8"/>
    </row>
    <row r="79" spans="1:18" s="7" customFormat="1" ht="12.75">
      <c r="A79" s="23"/>
      <c r="B79" s="11"/>
      <c r="C79" s="12"/>
      <c r="D79" s="12"/>
      <c r="E79" s="12"/>
      <c r="F79" s="12"/>
      <c r="G79" s="12"/>
      <c r="H79" s="12"/>
      <c r="I79" s="12"/>
      <c r="J79" s="12"/>
      <c r="K79" s="39"/>
      <c r="L79" s="13"/>
      <c r="M79" s="1"/>
      <c r="N79" s="2"/>
      <c r="O79" s="8"/>
      <c r="P79" s="8"/>
      <c r="Q79" s="8"/>
      <c r="R79" s="8"/>
    </row>
    <row r="80" spans="1:18" s="7" customFormat="1" ht="12.75">
      <c r="A80" s="23"/>
      <c r="B80" s="11"/>
      <c r="C80" s="12"/>
      <c r="D80" s="12"/>
      <c r="E80" s="12"/>
      <c r="F80" s="12"/>
      <c r="G80" s="12"/>
      <c r="H80" s="12"/>
      <c r="I80" s="12"/>
      <c r="J80" s="12"/>
      <c r="K80" s="39"/>
      <c r="L80" s="13"/>
      <c r="M80" s="12"/>
      <c r="N80" s="13"/>
      <c r="O80" s="8"/>
      <c r="P80" s="8"/>
      <c r="Q80" s="8"/>
      <c r="R80" s="8"/>
    </row>
    <row r="81" spans="1:18" s="7" customFormat="1" ht="12.75">
      <c r="A81" s="11"/>
      <c r="B81" s="11"/>
      <c r="C81" s="12"/>
      <c r="D81" s="12"/>
      <c r="E81" s="12"/>
      <c r="F81" s="12"/>
      <c r="G81" s="12"/>
      <c r="H81" s="12"/>
      <c r="I81" s="12"/>
      <c r="J81" s="12"/>
      <c r="K81" s="39"/>
      <c r="L81" s="13"/>
      <c r="M81" s="1"/>
      <c r="N81" s="2"/>
      <c r="O81" s="8"/>
      <c r="P81" s="8"/>
      <c r="Q81" s="8"/>
      <c r="R81" s="8"/>
    </row>
    <row r="82" spans="1:14" ht="12.75">
      <c r="A82" s="11"/>
      <c r="B82" s="11"/>
      <c r="C82" s="12"/>
      <c r="D82" s="12"/>
      <c r="E82" s="12"/>
      <c r="F82" s="12"/>
      <c r="G82" s="12"/>
      <c r="H82" s="12"/>
      <c r="I82" s="12"/>
      <c r="J82" s="12"/>
      <c r="K82" s="39"/>
      <c r="L82" s="13"/>
      <c r="M82" s="12"/>
      <c r="N82" s="13"/>
    </row>
    <row r="83" spans="1:18" s="15" customFormat="1" ht="12.75">
      <c r="A83" s="11"/>
      <c r="B83" s="11"/>
      <c r="C83" s="12"/>
      <c r="D83" s="12"/>
      <c r="E83" s="12"/>
      <c r="F83" s="12"/>
      <c r="G83" s="12"/>
      <c r="H83" s="12"/>
      <c r="I83" s="12"/>
      <c r="J83" s="12"/>
      <c r="K83" s="39"/>
      <c r="L83" s="13"/>
      <c r="M83" s="12"/>
      <c r="N83" s="13"/>
      <c r="O83" s="14"/>
      <c r="P83" s="14"/>
      <c r="Q83" s="14"/>
      <c r="R83" s="14"/>
    </row>
    <row r="84" spans="1:18" s="15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45"/>
      <c r="L84" s="7"/>
      <c r="M84" s="7"/>
      <c r="N84" s="7"/>
      <c r="O84" s="14"/>
      <c r="P84" s="14"/>
      <c r="Q84" s="14"/>
      <c r="R84" s="14"/>
    </row>
    <row r="85" spans="1:18" s="15" customFormat="1" ht="12.75">
      <c r="A85" s="7"/>
      <c r="B85" s="7"/>
      <c r="C85" s="8"/>
      <c r="D85" s="8"/>
      <c r="E85" s="8"/>
      <c r="F85" s="8"/>
      <c r="G85" s="8"/>
      <c r="H85" s="8"/>
      <c r="I85" s="8"/>
      <c r="J85" s="8"/>
      <c r="K85" s="42"/>
      <c r="L85" s="9"/>
      <c r="M85" s="8"/>
      <c r="N85" s="9"/>
      <c r="O85" s="14"/>
      <c r="P85" s="14"/>
      <c r="Q85" s="14"/>
      <c r="R85" s="14"/>
    </row>
    <row r="86" spans="1:18" s="15" customFormat="1" ht="12.75">
      <c r="A86" s="7"/>
      <c r="B86" s="7"/>
      <c r="C86" s="8"/>
      <c r="D86" s="8"/>
      <c r="E86" s="8"/>
      <c r="F86" s="8"/>
      <c r="G86" s="8"/>
      <c r="H86" s="8"/>
      <c r="I86" s="8"/>
      <c r="J86" s="8"/>
      <c r="K86" s="42"/>
      <c r="L86" s="9"/>
      <c r="M86" s="8"/>
      <c r="N86" s="9"/>
      <c r="O86" s="14"/>
      <c r="P86" s="14"/>
      <c r="Q86" s="14"/>
      <c r="R86" s="14"/>
    </row>
    <row r="87" spans="1:14" ht="12.75">
      <c r="A87" s="11"/>
      <c r="B87" s="11"/>
      <c r="C87" s="12"/>
      <c r="D87" s="12"/>
      <c r="E87" s="12"/>
      <c r="F87" s="12"/>
      <c r="G87" s="12"/>
      <c r="H87" s="12"/>
      <c r="I87" s="12"/>
      <c r="J87" s="12"/>
      <c r="K87" s="39"/>
      <c r="L87" s="13"/>
      <c r="M87" s="12"/>
      <c r="N87" s="13"/>
    </row>
    <row r="88" spans="1:14" ht="12.75">
      <c r="A88" s="11"/>
      <c r="B88" s="11"/>
      <c r="C88" s="12"/>
      <c r="D88" s="12"/>
      <c r="E88" s="12"/>
      <c r="F88" s="12"/>
      <c r="G88" s="12"/>
      <c r="H88" s="12"/>
      <c r="I88" s="12"/>
      <c r="J88" s="12"/>
      <c r="K88" s="39"/>
      <c r="L88" s="13"/>
      <c r="M88" s="12"/>
      <c r="N88" s="13"/>
    </row>
    <row r="89" spans="1:18" s="15" customFormat="1" ht="12.75">
      <c r="A89" s="11"/>
      <c r="B89" s="11"/>
      <c r="C89" s="12"/>
      <c r="D89" s="12"/>
      <c r="E89" s="12"/>
      <c r="F89" s="12"/>
      <c r="G89" s="12"/>
      <c r="H89" s="12"/>
      <c r="I89" s="12"/>
      <c r="J89" s="12"/>
      <c r="K89" s="39"/>
      <c r="L89" s="13"/>
      <c r="M89" s="12"/>
      <c r="N89" s="13"/>
      <c r="O89" s="14"/>
      <c r="P89" s="14"/>
      <c r="Q89" s="14"/>
      <c r="R89" s="14"/>
    </row>
    <row r="90" spans="1:18" s="15" customFormat="1" ht="12.75">
      <c r="A90" s="11"/>
      <c r="B90" s="11"/>
      <c r="C90" s="12"/>
      <c r="D90" s="12"/>
      <c r="E90" s="12"/>
      <c r="F90" s="12"/>
      <c r="G90" s="12"/>
      <c r="H90" s="12"/>
      <c r="I90" s="12"/>
      <c r="J90" s="12"/>
      <c r="K90" s="39"/>
      <c r="L90" s="13"/>
      <c r="M90" s="12"/>
      <c r="N90" s="13"/>
      <c r="O90" s="14"/>
      <c r="P90" s="14"/>
      <c r="Q90" s="14"/>
      <c r="R90" s="14"/>
    </row>
    <row r="91" spans="1:18" s="15" customFormat="1" ht="12.75">
      <c r="A91" s="11"/>
      <c r="B91" s="11"/>
      <c r="C91" s="12"/>
      <c r="D91" s="12"/>
      <c r="E91" s="12"/>
      <c r="F91" s="12"/>
      <c r="G91" s="12"/>
      <c r="H91" s="12"/>
      <c r="I91" s="12"/>
      <c r="J91" s="12"/>
      <c r="K91" s="39"/>
      <c r="L91" s="13"/>
      <c r="M91" s="1"/>
      <c r="N91" s="2"/>
      <c r="O91" s="14"/>
      <c r="P91" s="14"/>
      <c r="Q91" s="14"/>
      <c r="R91" s="14"/>
    </row>
    <row r="92" spans="1:18" s="15" customFormat="1" ht="12.75">
      <c r="A92" s="11"/>
      <c r="B92" s="11"/>
      <c r="C92" s="12"/>
      <c r="D92" s="12"/>
      <c r="E92" s="12"/>
      <c r="F92" s="12"/>
      <c r="G92" s="12"/>
      <c r="H92" s="12"/>
      <c r="I92" s="12"/>
      <c r="J92" s="12"/>
      <c r="K92" s="39"/>
      <c r="L92" s="13"/>
      <c r="M92" s="12"/>
      <c r="N92" s="13"/>
      <c r="O92" s="14"/>
      <c r="P92" s="14"/>
      <c r="Q92" s="14"/>
      <c r="R92" s="14"/>
    </row>
    <row r="93" spans="1:14" ht="12.75">
      <c r="A93" s="11"/>
      <c r="B93" s="11"/>
      <c r="C93" s="12"/>
      <c r="D93" s="12"/>
      <c r="E93" s="12"/>
      <c r="F93" s="12"/>
      <c r="G93" s="12"/>
      <c r="H93" s="12"/>
      <c r="I93" s="12"/>
      <c r="J93" s="12"/>
      <c r="K93" s="39"/>
      <c r="L93" s="13"/>
      <c r="M93" s="12"/>
      <c r="N93" s="13"/>
    </row>
    <row r="94" spans="1:14" ht="12.75">
      <c r="A94" s="11"/>
      <c r="B94" s="11"/>
      <c r="C94" s="12"/>
      <c r="D94" s="12"/>
      <c r="E94" s="12"/>
      <c r="F94" s="12"/>
      <c r="G94" s="12"/>
      <c r="H94" s="12"/>
      <c r="I94" s="12"/>
      <c r="J94" s="12"/>
      <c r="K94" s="39"/>
      <c r="L94" s="13"/>
      <c r="M94" s="12"/>
      <c r="N94" s="13"/>
    </row>
    <row r="95" spans="1:14" ht="12.75">
      <c r="A95" s="11"/>
      <c r="B95" s="11"/>
      <c r="C95" s="12"/>
      <c r="D95" s="12"/>
      <c r="E95" s="12"/>
      <c r="F95" s="12"/>
      <c r="G95" s="12"/>
      <c r="H95" s="12"/>
      <c r="I95" s="12"/>
      <c r="J95" s="12"/>
      <c r="K95" s="39"/>
      <c r="L95" s="13"/>
      <c r="M95" s="12"/>
      <c r="N95" s="13"/>
    </row>
    <row r="96" spans="1:12" ht="12.75">
      <c r="A96" s="11"/>
      <c r="B96" s="11"/>
      <c r="C96" s="12"/>
      <c r="D96" s="12"/>
      <c r="E96" s="12"/>
      <c r="F96" s="12"/>
      <c r="G96" s="12"/>
      <c r="H96" s="12"/>
      <c r="I96" s="12"/>
      <c r="J96" s="12"/>
      <c r="K96" s="39"/>
      <c r="L96" s="13"/>
    </row>
    <row r="98" spans="1:14" ht="12.75">
      <c r="A98" s="11"/>
      <c r="B98" s="11"/>
      <c r="C98" s="12"/>
      <c r="D98" s="12"/>
      <c r="E98" s="12"/>
      <c r="F98" s="12"/>
      <c r="G98" s="12"/>
      <c r="H98" s="12"/>
      <c r="I98" s="12"/>
      <c r="J98" s="12"/>
      <c r="K98" s="39"/>
      <c r="L98" s="13"/>
      <c r="M98" s="12"/>
      <c r="N98" s="13"/>
    </row>
    <row r="99" spans="1:14" ht="12.75">
      <c r="A99" s="11"/>
      <c r="B99" s="11"/>
      <c r="C99" s="12"/>
      <c r="D99" s="12"/>
      <c r="E99" s="12"/>
      <c r="F99" s="12"/>
      <c r="G99" s="12"/>
      <c r="H99" s="12"/>
      <c r="I99" s="12"/>
      <c r="J99" s="12"/>
      <c r="K99" s="39"/>
      <c r="L99" s="13"/>
      <c r="M99" s="12"/>
      <c r="N99" s="13"/>
    </row>
    <row r="100" spans="1:14" ht="12.75">
      <c r="A100" s="11"/>
      <c r="B100" s="11"/>
      <c r="C100" s="12"/>
      <c r="D100" s="12"/>
      <c r="E100" s="24"/>
      <c r="F100" s="12"/>
      <c r="G100" s="12"/>
      <c r="H100" s="12"/>
      <c r="I100" s="12"/>
      <c r="J100" s="24"/>
      <c r="K100" s="39"/>
      <c r="L100" s="13"/>
      <c r="M100" s="12"/>
      <c r="N100" s="13"/>
    </row>
    <row r="101" spans="1:14" ht="12.75">
      <c r="A101" s="11"/>
      <c r="B101" s="11"/>
      <c r="C101" s="12"/>
      <c r="D101" s="12"/>
      <c r="E101" s="12"/>
      <c r="F101" s="12"/>
      <c r="G101" s="12"/>
      <c r="H101" s="12"/>
      <c r="I101" s="12"/>
      <c r="J101" s="12"/>
      <c r="K101" s="39"/>
      <c r="L101" s="13"/>
      <c r="M101" s="12"/>
      <c r="N101" s="13"/>
    </row>
    <row r="102" spans="1:14" ht="12.75">
      <c r="A102" s="11"/>
      <c r="B102" s="11"/>
      <c r="C102" s="12"/>
      <c r="D102" s="12"/>
      <c r="E102" s="12"/>
      <c r="F102" s="12"/>
      <c r="G102" s="12"/>
      <c r="H102" s="12"/>
      <c r="I102" s="12"/>
      <c r="J102" s="12"/>
      <c r="K102" s="39"/>
      <c r="L102" s="13"/>
      <c r="M102" s="12"/>
      <c r="N102" s="13"/>
    </row>
    <row r="103" spans="1:14" ht="12.75">
      <c r="A103" s="11"/>
      <c r="B103" s="11"/>
      <c r="C103" s="12"/>
      <c r="D103" s="12"/>
      <c r="E103" s="12"/>
      <c r="F103" s="12"/>
      <c r="G103" s="12"/>
      <c r="H103" s="12"/>
      <c r="I103" s="12"/>
      <c r="J103" s="12"/>
      <c r="K103" s="39"/>
      <c r="L103" s="13"/>
      <c r="M103" s="12"/>
      <c r="N103" s="13"/>
    </row>
    <row r="123" spans="1:18" s="4" customFormat="1" ht="20.25">
      <c r="A123"/>
      <c r="B123"/>
      <c r="C123" s="1"/>
      <c r="D123" s="1"/>
      <c r="E123" s="1"/>
      <c r="F123" s="1"/>
      <c r="G123" s="1"/>
      <c r="H123" s="1"/>
      <c r="I123" s="1"/>
      <c r="J123" s="1"/>
      <c r="K123" s="41"/>
      <c r="L123" s="2"/>
      <c r="M123" s="1"/>
      <c r="N123" s="2"/>
      <c r="O123" s="5"/>
      <c r="P123" s="5"/>
      <c r="Q123" s="5"/>
      <c r="R123" s="5"/>
    </row>
    <row r="125" spans="1:18" s="7" customFormat="1" ht="12.75">
      <c r="A125"/>
      <c r="B125"/>
      <c r="C125" s="1"/>
      <c r="D125" s="1"/>
      <c r="E125" s="1"/>
      <c r="F125" s="1"/>
      <c r="G125" s="1"/>
      <c r="H125" s="1"/>
      <c r="I125" s="1"/>
      <c r="J125" s="1"/>
      <c r="K125" s="41"/>
      <c r="L125" s="2"/>
      <c r="M125" s="1"/>
      <c r="N125" s="2"/>
      <c r="O125" s="8"/>
      <c r="P125" s="8"/>
      <c r="Q125" s="8"/>
      <c r="R125" s="8"/>
    </row>
    <row r="126" spans="1:18" s="7" customFormat="1" ht="12.75">
      <c r="A126"/>
      <c r="B126"/>
      <c r="C126" s="1"/>
      <c r="D126" s="1"/>
      <c r="E126" s="1"/>
      <c r="F126" s="1"/>
      <c r="G126" s="1"/>
      <c r="H126" s="1"/>
      <c r="I126" s="1"/>
      <c r="J126" s="1"/>
      <c r="K126" s="41"/>
      <c r="L126" s="2"/>
      <c r="M126" s="1"/>
      <c r="N126" s="2"/>
      <c r="O126" s="8"/>
      <c r="P126" s="8"/>
      <c r="Q126" s="8"/>
      <c r="R126" s="8"/>
    </row>
    <row r="131" spans="1:14" ht="20.25">
      <c r="A131" s="25"/>
      <c r="B131" s="4"/>
      <c r="C131" s="5"/>
      <c r="D131" s="5"/>
      <c r="E131" s="5"/>
      <c r="F131" s="5"/>
      <c r="G131" s="5"/>
      <c r="H131" s="5"/>
      <c r="I131" s="5"/>
      <c r="J131" s="5"/>
      <c r="K131" s="40"/>
      <c r="L131" s="6"/>
      <c r="M131" s="5"/>
      <c r="N131" s="6"/>
    </row>
    <row r="133" spans="1:14" ht="12.75">
      <c r="A133" s="7"/>
      <c r="B133" s="7"/>
      <c r="C133" s="8"/>
      <c r="D133" s="8"/>
      <c r="E133" s="8"/>
      <c r="F133" s="8"/>
      <c r="G133" s="8"/>
      <c r="H133" s="8"/>
      <c r="I133" s="8"/>
      <c r="J133" s="8"/>
      <c r="K133" s="42"/>
      <c r="L133" s="9"/>
      <c r="M133" s="8"/>
      <c r="N133" s="9"/>
    </row>
    <row r="134" spans="1:14" ht="12.75">
      <c r="A134" s="7"/>
      <c r="B134" s="7"/>
      <c r="C134" s="8"/>
      <c r="D134" s="8"/>
      <c r="E134" s="8"/>
      <c r="F134" s="8"/>
      <c r="G134" s="8"/>
      <c r="H134" s="8"/>
      <c r="I134" s="8"/>
      <c r="J134" s="8"/>
      <c r="K134" s="42"/>
      <c r="L134" s="9"/>
      <c r="M134" s="8"/>
      <c r="N134" s="9"/>
    </row>
  </sheetData>
  <sheetProtection/>
  <conditionalFormatting sqref="C77:J78 C80:J81 C83:J96 C98:J100 C54:J75 C49:J51 C5:J6 C8:J46">
    <cfRule type="cellIs" priority="1" dxfId="0" operator="greaterThanOrEqual" stopIfTrue="1">
      <formula>200</formula>
    </cfRule>
  </conditionalFormatting>
  <printOptions gridLines="1"/>
  <pageMargins left="0.7479166666666667" right="0.7479166666666667" top="0.5902777777777778" bottom="0.59027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1:V167"/>
  <sheetViews>
    <sheetView zoomScalePageLayoutView="0" workbookViewId="0" topLeftCell="A13">
      <selection activeCell="E97" sqref="E97"/>
    </sheetView>
  </sheetViews>
  <sheetFormatPr defaultColWidth="11.421875" defaultRowHeight="12.75"/>
  <cols>
    <col min="1" max="1" width="4.7109375" style="26" customWidth="1"/>
    <col min="2" max="2" width="18.00390625" style="0" customWidth="1"/>
    <col min="3" max="3" width="13.421875" style="0" customWidth="1"/>
  </cols>
  <sheetData>
    <row r="11" spans="2:5" ht="20.25">
      <c r="B11" s="27" t="s">
        <v>76</v>
      </c>
      <c r="C11" s="27"/>
      <c r="D11" s="28"/>
      <c r="E11" s="29"/>
    </row>
    <row r="12" spans="2:5" ht="20.25">
      <c r="B12" s="27"/>
      <c r="C12" s="27"/>
      <c r="D12" s="28"/>
      <c r="E12" s="29"/>
    </row>
    <row r="13" spans="2:5" ht="20.25">
      <c r="B13" s="27" t="s">
        <v>51</v>
      </c>
      <c r="C13" s="27"/>
      <c r="D13" s="28"/>
      <c r="E13" s="29"/>
    </row>
    <row r="14" spans="2:5" ht="12.75">
      <c r="B14" s="11"/>
      <c r="C14" s="11"/>
      <c r="D14" s="12"/>
      <c r="E14" s="13"/>
    </row>
    <row r="15" spans="2:5" ht="12.75">
      <c r="B15" s="11"/>
      <c r="C15" s="11"/>
      <c r="D15" s="12"/>
      <c r="E15" s="13"/>
    </row>
    <row r="16" spans="2:5" ht="12.75">
      <c r="B16" s="7" t="s">
        <v>1</v>
      </c>
      <c r="C16" s="7" t="s">
        <v>2</v>
      </c>
      <c r="D16" s="8" t="s">
        <v>3</v>
      </c>
      <c r="E16" s="9" t="s">
        <v>4</v>
      </c>
    </row>
    <row r="17" spans="2:5" ht="12.75">
      <c r="B17" s="7"/>
      <c r="C17" s="7"/>
      <c r="D17" s="8"/>
      <c r="E17" s="9"/>
    </row>
    <row r="18" spans="2:22" ht="12.75">
      <c r="B18" s="34" t="s">
        <v>15</v>
      </c>
      <c r="C18" s="34" t="s">
        <v>8</v>
      </c>
      <c r="D18" s="12">
        <v>3228</v>
      </c>
      <c r="E18" s="9">
        <f>D18/16</f>
        <v>201.75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2:22" ht="12.75">
      <c r="B19" s="34" t="s">
        <v>17</v>
      </c>
      <c r="C19" s="34" t="s">
        <v>7</v>
      </c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2:22" ht="12.75">
      <c r="B20" s="34"/>
      <c r="C20" s="34"/>
      <c r="D20" s="12"/>
      <c r="E20" s="13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2:5" ht="12.75">
      <c r="B21" s="34" t="s">
        <v>18</v>
      </c>
      <c r="C21" s="34" t="s">
        <v>8</v>
      </c>
      <c r="D21" s="12">
        <v>3173</v>
      </c>
      <c r="E21" s="9">
        <f>D21/16</f>
        <v>198.3125</v>
      </c>
    </row>
    <row r="22" spans="2:5" ht="12.75">
      <c r="B22" t="s">
        <v>80</v>
      </c>
      <c r="C22" s="34" t="s">
        <v>8</v>
      </c>
      <c r="D22" s="12"/>
      <c r="E22" s="13"/>
    </row>
    <row r="23" spans="3:22" ht="12.75">
      <c r="C23" s="34"/>
      <c r="D23" s="36"/>
      <c r="E23" s="13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2:22" ht="12.75">
      <c r="B24" s="34" t="s">
        <v>52</v>
      </c>
      <c r="C24" s="34" t="s">
        <v>13</v>
      </c>
      <c r="D24" s="12">
        <v>3151</v>
      </c>
      <c r="E24" s="9">
        <f>D24/16</f>
        <v>196.9375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2:22" ht="12.75">
      <c r="B25" s="34" t="s">
        <v>56</v>
      </c>
      <c r="C25" s="34" t="s">
        <v>13</v>
      </c>
      <c r="D25" s="12"/>
      <c r="E25" s="13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2:22" ht="12.75">
      <c r="B26" s="34"/>
      <c r="C26" s="34"/>
      <c r="D26" s="12"/>
      <c r="E26" s="13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2:22" ht="12.75">
      <c r="B27" s="34" t="s">
        <v>16</v>
      </c>
      <c r="C27" s="34" t="s">
        <v>57</v>
      </c>
      <c r="D27" s="12">
        <v>3077</v>
      </c>
      <c r="E27" s="9">
        <f>D27/16</f>
        <v>192.3125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2:22" ht="12.75">
      <c r="B28" s="34" t="s">
        <v>58</v>
      </c>
      <c r="C28" s="34" t="s">
        <v>8</v>
      </c>
      <c r="D28" s="12"/>
      <c r="E28" s="9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2:5" ht="12.75">
      <c r="B29" s="11"/>
      <c r="C29" s="11"/>
      <c r="D29" s="12"/>
      <c r="E29" s="13"/>
    </row>
    <row r="30" spans="2:22" ht="12.75">
      <c r="B30" t="s">
        <v>30</v>
      </c>
      <c r="C30" t="s">
        <v>13</v>
      </c>
      <c r="D30" s="12">
        <v>2905</v>
      </c>
      <c r="E30" s="9">
        <f>D30/16</f>
        <v>181.5625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2:22" ht="12.75">
      <c r="B31" t="s">
        <v>19</v>
      </c>
      <c r="C31" t="s">
        <v>13</v>
      </c>
      <c r="D31" s="12"/>
      <c r="E31" s="13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4:22" ht="12.75">
      <c r="D32" s="12"/>
      <c r="E32" s="13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2:22" ht="12.75">
      <c r="B33" s="11" t="s">
        <v>36</v>
      </c>
      <c r="C33" s="11" t="s">
        <v>37</v>
      </c>
      <c r="D33" s="12">
        <v>2894</v>
      </c>
      <c r="E33" s="9">
        <f>D33/16</f>
        <v>180.875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2:22" ht="12.75">
      <c r="B34" s="11" t="s">
        <v>24</v>
      </c>
      <c r="C34" s="11" t="s">
        <v>37</v>
      </c>
      <c r="D34" s="12"/>
      <c r="E34" s="13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2:5" ht="12.75">
      <c r="B35" s="7"/>
      <c r="C35" s="34"/>
      <c r="D35" s="12"/>
      <c r="E35" s="13"/>
    </row>
    <row r="36" spans="2:5" ht="12.75">
      <c r="B36" s="34" t="s">
        <v>22</v>
      </c>
      <c r="C36" s="34" t="s">
        <v>60</v>
      </c>
      <c r="D36" s="12">
        <v>2868</v>
      </c>
      <c r="E36" s="9">
        <f>D36/16</f>
        <v>179.25</v>
      </c>
    </row>
    <row r="37" spans="2:5" ht="12.75">
      <c r="B37" s="34" t="s">
        <v>59</v>
      </c>
      <c r="C37" s="34" t="s">
        <v>60</v>
      </c>
      <c r="D37" s="12"/>
      <c r="E37" s="13"/>
    </row>
    <row r="38" spans="2:8" ht="12.75">
      <c r="B38" s="7"/>
      <c r="C38" s="7"/>
      <c r="D38" s="8"/>
      <c r="E38" s="13"/>
      <c r="G38" s="11"/>
      <c r="H38" s="11"/>
    </row>
    <row r="39" spans="2:8" ht="12.75">
      <c r="B39" s="34" t="s">
        <v>33</v>
      </c>
      <c r="C39" s="34" t="s">
        <v>7</v>
      </c>
      <c r="D39" s="12">
        <v>2841</v>
      </c>
      <c r="E39" s="9">
        <f>D39/16</f>
        <v>177.5625</v>
      </c>
      <c r="G39" s="11"/>
      <c r="H39" s="11"/>
    </row>
    <row r="40" spans="2:8" ht="12.75">
      <c r="B40" s="34" t="s">
        <v>27</v>
      </c>
      <c r="C40" s="34" t="s">
        <v>8</v>
      </c>
      <c r="D40" s="12"/>
      <c r="E40" s="13"/>
      <c r="G40" s="11"/>
      <c r="H40" s="11"/>
    </row>
    <row r="41" spans="2:8" ht="12.75">
      <c r="B41" s="34"/>
      <c r="C41" s="34"/>
      <c r="D41" s="12"/>
      <c r="E41" s="13"/>
      <c r="G41" s="11"/>
      <c r="H41" s="11"/>
    </row>
    <row r="42" spans="2:8" ht="12.75">
      <c r="B42" s="11" t="s">
        <v>43</v>
      </c>
      <c r="C42" s="11" t="s">
        <v>7</v>
      </c>
      <c r="D42" s="12">
        <v>2777</v>
      </c>
      <c r="E42" s="9">
        <f>D42/16</f>
        <v>173.5625</v>
      </c>
      <c r="G42" s="11"/>
      <c r="H42" s="11"/>
    </row>
    <row r="43" spans="2:8" ht="12.75">
      <c r="B43" s="11" t="s">
        <v>44</v>
      </c>
      <c r="C43" s="11" t="s">
        <v>7</v>
      </c>
      <c r="D43" s="12"/>
      <c r="E43" s="13"/>
      <c r="G43" s="11"/>
      <c r="H43" s="11"/>
    </row>
    <row r="44" spans="2:8" ht="12.75">
      <c r="B44" s="11"/>
      <c r="C44" s="11"/>
      <c r="D44" s="12"/>
      <c r="E44" s="13"/>
      <c r="G44" s="11"/>
      <c r="H44" s="11"/>
    </row>
    <row r="45" spans="2:8" ht="12.75">
      <c r="B45" s="34" t="s">
        <v>39</v>
      </c>
      <c r="C45" s="11" t="s">
        <v>8</v>
      </c>
      <c r="D45" s="12">
        <v>2734</v>
      </c>
      <c r="E45" s="9">
        <f>D45/16</f>
        <v>170.875</v>
      </c>
      <c r="G45" s="11"/>
      <c r="H45" s="11"/>
    </row>
    <row r="46" spans="2:8" ht="12.75">
      <c r="B46" s="34" t="s">
        <v>40</v>
      </c>
      <c r="C46" s="11" t="s">
        <v>8</v>
      </c>
      <c r="D46" s="12"/>
      <c r="E46" s="13"/>
      <c r="G46" s="11"/>
      <c r="H46" s="11"/>
    </row>
    <row r="47" spans="2:22" ht="12.75">
      <c r="B47" s="11"/>
      <c r="C47" s="11"/>
      <c r="D47" s="12"/>
      <c r="E47" s="13"/>
      <c r="G47" s="10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3"/>
    </row>
    <row r="48" spans="2:22" ht="12.75">
      <c r="B48" t="s">
        <v>26</v>
      </c>
      <c r="C48" t="s">
        <v>8</v>
      </c>
      <c r="D48" s="12">
        <v>2728</v>
      </c>
      <c r="E48" s="9">
        <f>D48/16</f>
        <v>170.5</v>
      </c>
      <c r="G48" s="11"/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30"/>
      <c r="V48" s="31"/>
    </row>
    <row r="49" spans="2:22" ht="12.75">
      <c r="B49" t="s">
        <v>23</v>
      </c>
      <c r="C49" t="s">
        <v>8</v>
      </c>
      <c r="D49" s="12"/>
      <c r="E49" s="13"/>
      <c r="G49" s="11"/>
      <c r="H49" s="11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30"/>
      <c r="V49" s="31"/>
    </row>
    <row r="50" spans="2:8" ht="12.75">
      <c r="B50" s="11"/>
      <c r="C50" s="11"/>
      <c r="D50" s="12"/>
      <c r="E50" s="13"/>
      <c r="G50" s="11"/>
      <c r="H50" s="11"/>
    </row>
    <row r="51" spans="2:22" ht="12.75">
      <c r="B51" s="34" t="s">
        <v>31</v>
      </c>
      <c r="C51" s="11" t="s">
        <v>32</v>
      </c>
      <c r="D51" s="12">
        <v>2709</v>
      </c>
      <c r="E51" s="9">
        <f>D51/16</f>
        <v>169.3125</v>
      </c>
      <c r="G51" s="11"/>
      <c r="H51" s="11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30"/>
      <c r="V51" s="31"/>
    </row>
    <row r="52" spans="2:22" ht="12.75">
      <c r="B52" s="34" t="s">
        <v>38</v>
      </c>
      <c r="C52" t="s">
        <v>37</v>
      </c>
      <c r="D52" s="12"/>
      <c r="E52" s="13"/>
      <c r="G52" s="11"/>
      <c r="H52" s="11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30"/>
      <c r="V52" s="31"/>
    </row>
    <row r="53" spans="2:22" ht="12.75">
      <c r="B53" s="34"/>
      <c r="D53" s="12"/>
      <c r="E53" s="13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2:22" ht="12.75">
      <c r="B54" s="34" t="s">
        <v>34</v>
      </c>
      <c r="C54" s="11" t="s">
        <v>8</v>
      </c>
      <c r="D54" s="12">
        <v>2705</v>
      </c>
      <c r="E54" s="9">
        <f>D54/16</f>
        <v>169.0625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30"/>
      <c r="V54" s="31"/>
    </row>
    <row r="55" spans="2:22" ht="12.75">
      <c r="B55" s="34" t="s">
        <v>35</v>
      </c>
      <c r="C55" t="s">
        <v>8</v>
      </c>
      <c r="D55" s="12"/>
      <c r="E55" s="13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30"/>
      <c r="V55" s="31"/>
    </row>
    <row r="56" spans="2:22" ht="12.75">
      <c r="B56" s="34"/>
      <c r="D56" s="12"/>
      <c r="E56" s="9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2:22" ht="12.75">
      <c r="B57" s="46" t="s">
        <v>48</v>
      </c>
      <c r="C57" s="47" t="s">
        <v>49</v>
      </c>
      <c r="D57" s="38">
        <v>2639</v>
      </c>
      <c r="E57" s="9">
        <f>D57/16</f>
        <v>164.9375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2:22" ht="12.75">
      <c r="B58" s="47" t="s">
        <v>69</v>
      </c>
      <c r="C58" s="47" t="s">
        <v>49</v>
      </c>
      <c r="D58" s="38"/>
      <c r="E58" s="13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2:22" ht="12.75">
      <c r="B59" s="11"/>
      <c r="C59" s="11"/>
      <c r="D59" s="12"/>
      <c r="E59" s="13"/>
      <c r="F59" s="11"/>
      <c r="G59" s="7"/>
      <c r="H59" s="7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2:22" ht="12.75">
      <c r="B60" s="34" t="s">
        <v>28</v>
      </c>
      <c r="C60" s="11" t="s">
        <v>7</v>
      </c>
      <c r="D60" s="12">
        <v>2621</v>
      </c>
      <c r="E60" s="9">
        <f>D60/16</f>
        <v>163.8125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2:22" ht="12.75">
      <c r="B61" s="34" t="s">
        <v>29</v>
      </c>
      <c r="C61" s="11" t="s">
        <v>7</v>
      </c>
      <c r="D61" s="12"/>
      <c r="E61" s="13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2:8" ht="12.75">
      <c r="B62" s="34"/>
      <c r="C62" s="11"/>
      <c r="D62" s="12"/>
      <c r="E62" s="13"/>
      <c r="G62" s="11"/>
      <c r="H62" s="11"/>
    </row>
    <row r="63" spans="2:8" ht="12.75">
      <c r="B63" s="11" t="s">
        <v>25</v>
      </c>
      <c r="C63" s="11" t="s">
        <v>21</v>
      </c>
      <c r="D63" s="12">
        <v>2604</v>
      </c>
      <c r="E63" s="9">
        <f>D63/16</f>
        <v>162.75</v>
      </c>
      <c r="G63" s="11"/>
      <c r="H63" s="11"/>
    </row>
    <row r="64" spans="2:8" ht="12.75">
      <c r="B64" s="11" t="s">
        <v>73</v>
      </c>
      <c r="C64" t="s">
        <v>66</v>
      </c>
      <c r="D64" s="12"/>
      <c r="E64" s="13"/>
      <c r="G64" s="11"/>
      <c r="H64" s="11"/>
    </row>
    <row r="65" spans="2:22" ht="12.75">
      <c r="B65" s="34"/>
      <c r="C65" s="11"/>
      <c r="D65" s="12"/>
      <c r="E65" s="13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2:22" ht="12.75">
      <c r="B66" s="34" t="s">
        <v>64</v>
      </c>
      <c r="C66" t="s">
        <v>66</v>
      </c>
      <c r="D66" s="12">
        <v>2584</v>
      </c>
      <c r="E66" s="9">
        <f>D66/16</f>
        <v>161.5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2:22" ht="12.75">
      <c r="B67" s="34" t="s">
        <v>65</v>
      </c>
      <c r="C67" t="s">
        <v>66</v>
      </c>
      <c r="D67" s="12"/>
      <c r="E67" s="13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2:8" ht="12.75">
      <c r="B68" s="34"/>
      <c r="D68" s="12"/>
      <c r="E68" s="13"/>
      <c r="F68" s="11"/>
      <c r="G68" s="11"/>
      <c r="H68" s="11"/>
    </row>
    <row r="69" spans="2:8" ht="12.75">
      <c r="B69" t="s">
        <v>67</v>
      </c>
      <c r="C69" s="11" t="s">
        <v>46</v>
      </c>
      <c r="D69" s="12">
        <v>2578</v>
      </c>
      <c r="E69" s="9">
        <f>D69/16</f>
        <v>161.125</v>
      </c>
      <c r="F69" s="11"/>
      <c r="G69" s="11"/>
      <c r="H69" s="11"/>
    </row>
    <row r="70" spans="2:8" ht="12.75">
      <c r="B70" t="s">
        <v>68</v>
      </c>
      <c r="C70" s="11" t="s">
        <v>46</v>
      </c>
      <c r="D70" s="12"/>
      <c r="E70" s="13"/>
      <c r="F70" s="11"/>
      <c r="G70" s="11"/>
      <c r="H70" s="11"/>
    </row>
    <row r="71" spans="3:22" ht="12.75">
      <c r="C71" s="11"/>
      <c r="D71" s="12"/>
      <c r="E71" s="13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2"/>
      <c r="V71" s="13"/>
    </row>
    <row r="72" spans="2:22" ht="12.75">
      <c r="B72" s="34" t="s">
        <v>41</v>
      </c>
      <c r="C72" s="11" t="s">
        <v>32</v>
      </c>
      <c r="D72" s="12">
        <v>2566</v>
      </c>
      <c r="E72" s="9">
        <f>D72/16</f>
        <v>160.375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2"/>
      <c r="V72" s="13"/>
    </row>
    <row r="73" spans="2:22" ht="12.75">
      <c r="B73" s="35" t="s">
        <v>42</v>
      </c>
      <c r="C73" s="16" t="s">
        <v>32</v>
      </c>
      <c r="D73" s="17"/>
      <c r="E73" s="13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2"/>
      <c r="V73" s="13"/>
    </row>
    <row r="74" spans="2:22" ht="12.75">
      <c r="B74" s="35"/>
      <c r="C74" s="16"/>
      <c r="D74" s="17"/>
      <c r="E74" s="13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2:22" ht="12.75">
      <c r="B75" s="11" t="s">
        <v>70</v>
      </c>
      <c r="C75" t="s">
        <v>46</v>
      </c>
      <c r="D75" s="12">
        <v>2523</v>
      </c>
      <c r="E75" s="9">
        <f>D75/16</f>
        <v>157.6875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2:22" ht="12.75">
      <c r="B76" s="11" t="s">
        <v>71</v>
      </c>
      <c r="C76" t="s">
        <v>46</v>
      </c>
      <c r="D76" s="12"/>
      <c r="E76" s="2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2:22" ht="12.75">
      <c r="B77" s="11"/>
      <c r="D77" s="12"/>
      <c r="E77" s="13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2:22" ht="12.75">
      <c r="B78" s="34" t="s">
        <v>72</v>
      </c>
      <c r="C78" t="s">
        <v>49</v>
      </c>
      <c r="D78" s="12">
        <v>2510</v>
      </c>
      <c r="E78" s="9">
        <f>D78/16</f>
        <v>156.875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2:22" ht="12.75">
      <c r="B79" s="34" t="s">
        <v>50</v>
      </c>
      <c r="C79" t="s">
        <v>49</v>
      </c>
      <c r="D79" s="12"/>
      <c r="E79" s="13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2:22" ht="12.75">
      <c r="B80" s="11"/>
      <c r="D80" s="12"/>
      <c r="E80" s="13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2:22" ht="12.75">
      <c r="B81" s="11" t="s">
        <v>74</v>
      </c>
      <c r="C81" s="11" t="s">
        <v>7</v>
      </c>
      <c r="D81" s="12">
        <v>2358</v>
      </c>
      <c r="E81" s="9">
        <f>D81/16</f>
        <v>147.375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2:22" ht="12.75">
      <c r="B82" s="11" t="s">
        <v>75</v>
      </c>
      <c r="C82" s="11" t="s">
        <v>7</v>
      </c>
      <c r="D82" s="1"/>
      <c r="E82" s="13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2:22" ht="12.75">
      <c r="B83" s="11"/>
      <c r="D83" s="12"/>
      <c r="E83" s="13"/>
      <c r="G83" s="10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2"/>
      <c r="V83" s="13"/>
    </row>
    <row r="84" spans="2:8" ht="12.75">
      <c r="B84" s="11" t="s">
        <v>45</v>
      </c>
      <c r="C84" s="11" t="s">
        <v>46</v>
      </c>
      <c r="D84" s="12">
        <v>2213</v>
      </c>
      <c r="E84" s="9">
        <f>D84/16</f>
        <v>138.3125</v>
      </c>
      <c r="G84" s="7"/>
      <c r="H84" s="7"/>
    </row>
    <row r="85" spans="2:8" ht="12.75">
      <c r="B85" s="11" t="s">
        <v>47</v>
      </c>
      <c r="C85" s="11" t="s">
        <v>46</v>
      </c>
      <c r="D85" s="12"/>
      <c r="E85" s="13"/>
      <c r="G85" s="7"/>
      <c r="H85" s="7"/>
    </row>
    <row r="86" spans="2:8" ht="12.75">
      <c r="B86" s="11"/>
      <c r="C86" s="11"/>
      <c r="D86" s="12"/>
      <c r="E86" s="13"/>
      <c r="G86" s="11"/>
      <c r="H86" s="11"/>
    </row>
    <row r="87" spans="2:8" ht="12.75">
      <c r="B87" s="11"/>
      <c r="C87" s="11"/>
      <c r="D87" s="12"/>
      <c r="E87" s="13"/>
      <c r="F87" s="11"/>
      <c r="G87" s="11"/>
      <c r="H87" s="11"/>
    </row>
    <row r="88" spans="2:8" ht="12.75">
      <c r="B88" s="11"/>
      <c r="C88" s="11"/>
      <c r="D88" s="12"/>
      <c r="E88" s="13"/>
      <c r="G88" s="11"/>
      <c r="H88" s="11"/>
    </row>
    <row r="89" spans="7:22" ht="12.75">
      <c r="G89" s="10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2"/>
      <c r="V89" s="13"/>
    </row>
    <row r="90" spans="2:22" ht="12.75">
      <c r="B90" s="11"/>
      <c r="C90" s="11"/>
      <c r="D90" s="12"/>
      <c r="E90" s="13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2:8" ht="12.75">
      <c r="B91" s="11"/>
      <c r="C91" s="11"/>
      <c r="D91" s="12"/>
      <c r="E91" s="13"/>
      <c r="F91" s="11"/>
      <c r="G91" s="11"/>
      <c r="H91" s="11"/>
    </row>
    <row r="92" spans="2:22" ht="12.75">
      <c r="B92" s="11"/>
      <c r="C92" s="11"/>
      <c r="D92" s="12"/>
      <c r="E92" s="13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2:22" ht="12.75">
      <c r="B93" s="11"/>
      <c r="C93" s="11"/>
      <c r="D93" s="12"/>
      <c r="E93" s="9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spans="2:8" ht="12.75">
      <c r="B94" s="11"/>
      <c r="C94" s="11"/>
      <c r="D94" s="12"/>
      <c r="E94" s="13"/>
      <c r="G94" s="11"/>
      <c r="H94" s="11"/>
    </row>
    <row r="95" spans="2:8" ht="12.75">
      <c r="B95" s="11"/>
      <c r="C95" s="11"/>
      <c r="D95" s="1"/>
      <c r="E95" s="2"/>
      <c r="F95" s="11"/>
      <c r="G95" s="11"/>
      <c r="H95" s="11"/>
    </row>
    <row r="96" spans="2:5" ht="12.75">
      <c r="B96" s="10"/>
      <c r="C96" s="11"/>
      <c r="D96" s="12"/>
      <c r="E96" s="13"/>
    </row>
    <row r="97" spans="2:22" ht="12.75">
      <c r="B97" s="11"/>
      <c r="D97" s="12"/>
      <c r="E97" s="13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2:22" ht="12.75">
      <c r="B98" s="10"/>
      <c r="D98" s="12"/>
      <c r="E98" s="13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2:8" ht="12.75">
      <c r="B99" s="11"/>
      <c r="C99" s="11"/>
      <c r="D99" s="12"/>
      <c r="E99" s="13"/>
      <c r="G99" s="11"/>
      <c r="H99" s="11"/>
    </row>
    <row r="100" spans="2:5" ht="12.75">
      <c r="B100" s="11"/>
      <c r="C100" s="11"/>
      <c r="D100" s="12"/>
      <c r="E100" s="13"/>
    </row>
    <row r="101" spans="2:22" ht="12.75">
      <c r="B101" s="10"/>
      <c r="C101" s="11"/>
      <c r="D101" s="12"/>
      <c r="E101" s="13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2:8" ht="12.75">
      <c r="B102" s="11"/>
      <c r="C102" s="11"/>
      <c r="D102" s="12"/>
      <c r="E102" s="13"/>
      <c r="G102" s="11"/>
      <c r="H102" s="11"/>
    </row>
    <row r="103" spans="2:22" ht="12.75">
      <c r="B103" s="10"/>
      <c r="C103" s="11"/>
      <c r="D103" s="12"/>
      <c r="E103" s="13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2:22" ht="12.75">
      <c r="B104" s="10"/>
      <c r="C104" s="11"/>
      <c r="D104" s="1"/>
      <c r="E104" s="2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2:22" ht="12.75">
      <c r="B105" s="10"/>
      <c r="C105" s="11"/>
      <c r="D105" s="12"/>
      <c r="E105" s="13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2:22" ht="12.75">
      <c r="B106" s="11"/>
      <c r="C106" s="11"/>
      <c r="D106" s="12"/>
      <c r="E106" s="13"/>
      <c r="G106" s="11"/>
      <c r="H106" s="11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30"/>
      <c r="V106" s="31"/>
    </row>
    <row r="107" spans="2:22" ht="12.75">
      <c r="B107" s="10"/>
      <c r="C107" s="11"/>
      <c r="D107" s="12"/>
      <c r="E107" s="13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2"/>
      <c r="V107" s="13"/>
    </row>
    <row r="108" spans="2:8" ht="12.75">
      <c r="B108" s="11"/>
      <c r="C108" s="11"/>
      <c r="D108" s="12"/>
      <c r="E108" s="13"/>
      <c r="F108" s="11"/>
      <c r="G108" s="11"/>
      <c r="H108" s="11"/>
    </row>
    <row r="109" spans="2:8" ht="12.75">
      <c r="B109" s="11"/>
      <c r="C109" s="11"/>
      <c r="D109" s="1"/>
      <c r="E109" s="13"/>
      <c r="F109" s="11"/>
      <c r="G109" s="11"/>
      <c r="H109" s="11"/>
    </row>
    <row r="110" spans="2:8" ht="12.75">
      <c r="B110" s="11"/>
      <c r="C110" s="11"/>
      <c r="D110" s="12"/>
      <c r="E110" s="13"/>
      <c r="F110" s="11"/>
      <c r="G110" s="11"/>
      <c r="H110" s="11"/>
    </row>
    <row r="111" spans="2:8" ht="12.75">
      <c r="B111" s="11"/>
      <c r="C111" s="11"/>
      <c r="D111" s="12"/>
      <c r="E111" s="13"/>
      <c r="F111" s="11"/>
      <c r="G111" s="11"/>
      <c r="H111" s="11"/>
    </row>
    <row r="112" spans="2:8" ht="12.75">
      <c r="B112" s="11"/>
      <c r="C112" s="11"/>
      <c r="D112" s="12"/>
      <c r="E112" s="13"/>
      <c r="F112" s="11"/>
      <c r="G112" s="11"/>
      <c r="H112" s="11"/>
    </row>
    <row r="113" spans="2:8" ht="12.75">
      <c r="B113" s="11"/>
      <c r="C113" s="11"/>
      <c r="D113" s="12"/>
      <c r="E113" s="13"/>
      <c r="F113" s="11"/>
      <c r="G113" s="11"/>
      <c r="H113" s="11"/>
    </row>
    <row r="114" spans="2:8" ht="12.75">
      <c r="B114" s="11"/>
      <c r="C114" s="11"/>
      <c r="D114" s="12"/>
      <c r="E114" s="13"/>
      <c r="F114" s="11"/>
      <c r="G114" s="11"/>
      <c r="H114" s="11"/>
    </row>
    <row r="115" spans="2:8" ht="12.75">
      <c r="B115" s="11"/>
      <c r="C115" s="11"/>
      <c r="D115" s="12"/>
      <c r="E115" s="13"/>
      <c r="F115" s="11"/>
      <c r="G115" s="11"/>
      <c r="H115" s="11"/>
    </row>
    <row r="116" spans="3:8" ht="12.75">
      <c r="C116" s="11"/>
      <c r="D116" s="12"/>
      <c r="E116" s="13"/>
      <c r="F116" s="11"/>
      <c r="G116" s="11"/>
      <c r="H116" s="11"/>
    </row>
    <row r="117" spans="2:8" ht="12.75">
      <c r="B117" s="11"/>
      <c r="C117" s="11"/>
      <c r="D117" s="12"/>
      <c r="E117" s="13"/>
      <c r="F117" s="11"/>
      <c r="G117" s="11"/>
      <c r="H117" s="11"/>
    </row>
    <row r="118" spans="2:8" ht="12.75">
      <c r="B118" s="11"/>
      <c r="C118" s="11"/>
      <c r="D118" s="12"/>
      <c r="E118" s="13"/>
      <c r="F118" s="11"/>
      <c r="G118" s="11"/>
      <c r="H118" s="11"/>
    </row>
    <row r="119" spans="2:8" ht="12.75">
      <c r="B119" s="11"/>
      <c r="C119" s="11"/>
      <c r="D119" s="12"/>
      <c r="E119" s="13"/>
      <c r="F119" s="11"/>
      <c r="G119" s="11"/>
      <c r="H119" s="11"/>
    </row>
    <row r="120" spans="3:8" ht="12.75">
      <c r="C120" s="11"/>
      <c r="D120" s="12"/>
      <c r="E120" s="13"/>
      <c r="F120" s="11"/>
      <c r="G120" s="11"/>
      <c r="H120" s="11"/>
    </row>
    <row r="121" spans="3:8" ht="12.75">
      <c r="C121" s="11"/>
      <c r="D121" s="12"/>
      <c r="E121" s="13"/>
      <c r="F121" s="11"/>
      <c r="G121" s="11"/>
      <c r="H121" s="11"/>
    </row>
    <row r="122" spans="3:8" ht="12.75">
      <c r="C122" s="11"/>
      <c r="D122" s="12"/>
      <c r="E122" s="13"/>
      <c r="F122" s="11"/>
      <c r="G122" s="11"/>
      <c r="H122" s="11"/>
    </row>
    <row r="123" spans="2:8" ht="12.75">
      <c r="B123" s="11"/>
      <c r="C123" s="11"/>
      <c r="D123" s="12"/>
      <c r="E123" s="13"/>
      <c r="F123" s="11"/>
      <c r="G123" s="11"/>
      <c r="H123" s="11"/>
    </row>
    <row r="124" spans="2:8" ht="12.75">
      <c r="B124" s="11"/>
      <c r="C124" s="11"/>
      <c r="D124" s="12"/>
      <c r="E124" s="13"/>
      <c r="F124" s="11"/>
      <c r="G124" s="11"/>
      <c r="H124" s="11"/>
    </row>
    <row r="125" spans="2:8" ht="12.75">
      <c r="B125" s="11"/>
      <c r="C125" s="11"/>
      <c r="D125" s="12"/>
      <c r="E125" s="13"/>
      <c r="F125" s="11"/>
      <c r="G125" s="11"/>
      <c r="H125" s="11"/>
    </row>
    <row r="126" spans="2:8" ht="12.75">
      <c r="B126" s="11"/>
      <c r="C126" s="11"/>
      <c r="D126" s="12"/>
      <c r="E126" s="13"/>
      <c r="F126" s="11"/>
      <c r="G126" s="11"/>
      <c r="H126" s="11"/>
    </row>
    <row r="127" spans="2:8" ht="12.75">
      <c r="B127" s="11"/>
      <c r="C127" s="11"/>
      <c r="D127" s="12"/>
      <c r="E127" s="13"/>
      <c r="F127" s="11"/>
      <c r="G127" s="7"/>
      <c r="H127" s="7"/>
    </row>
    <row r="128" spans="2:8" ht="12.75">
      <c r="B128" s="11"/>
      <c r="C128" s="11"/>
      <c r="D128" s="12"/>
      <c r="E128" s="13"/>
      <c r="F128" s="11"/>
      <c r="G128" s="7"/>
      <c r="H128" s="7"/>
    </row>
    <row r="129" spans="3:8" ht="12.75">
      <c r="C129" s="11"/>
      <c r="D129" s="12"/>
      <c r="E129" s="13"/>
      <c r="G129" s="11"/>
      <c r="H129" s="11"/>
    </row>
    <row r="130" spans="3:8" ht="12.75">
      <c r="C130" s="11"/>
      <c r="D130" s="12"/>
      <c r="E130" s="13"/>
      <c r="G130" s="11"/>
      <c r="H130" s="11"/>
    </row>
    <row r="131" spans="3:8" ht="12.75">
      <c r="C131" s="11"/>
      <c r="D131" s="12"/>
      <c r="E131" s="13"/>
      <c r="G131" s="11"/>
      <c r="H131" s="11"/>
    </row>
    <row r="132" spans="2:8" ht="12.75">
      <c r="B132" s="11"/>
      <c r="C132" s="11"/>
      <c r="D132" s="12"/>
      <c r="E132" s="13"/>
      <c r="G132" s="11"/>
      <c r="H132" s="11"/>
    </row>
    <row r="133" spans="2:8" ht="12.75">
      <c r="B133" s="11"/>
      <c r="C133" s="11"/>
      <c r="D133" s="12"/>
      <c r="E133" s="13"/>
      <c r="G133" s="11"/>
      <c r="H133" s="11"/>
    </row>
    <row r="134" spans="2:8" ht="12.75">
      <c r="B134" s="11"/>
      <c r="C134" s="11"/>
      <c r="D134" s="12"/>
      <c r="E134" s="13"/>
      <c r="G134" s="11"/>
      <c r="H134" s="11"/>
    </row>
    <row r="135" spans="2:8" ht="12.75">
      <c r="B135" s="11"/>
      <c r="C135" s="11"/>
      <c r="D135" s="12"/>
      <c r="E135" s="13"/>
      <c r="G135" s="11"/>
      <c r="H135" s="11"/>
    </row>
    <row r="136" spans="2:8" ht="12.75">
      <c r="B136" s="32"/>
      <c r="C136" s="32"/>
      <c r="D136" s="17"/>
      <c r="E136" s="18"/>
      <c r="F136" s="32"/>
      <c r="G136" s="16"/>
      <c r="H136" s="16"/>
    </row>
    <row r="137" spans="2:8" ht="12.75">
      <c r="B137" s="11"/>
      <c r="C137" s="11"/>
      <c r="D137" s="12"/>
      <c r="E137" s="13"/>
      <c r="G137" s="11"/>
      <c r="H137" s="11"/>
    </row>
    <row r="138" spans="3:8" ht="12.75">
      <c r="C138" s="11"/>
      <c r="D138" s="12"/>
      <c r="E138" s="13"/>
      <c r="G138" s="11"/>
      <c r="H138" s="11"/>
    </row>
    <row r="139" spans="2:8" ht="12.75">
      <c r="B139" s="11"/>
      <c r="C139" s="11"/>
      <c r="D139" s="12"/>
      <c r="E139" s="13"/>
      <c r="G139" s="11"/>
      <c r="H139" s="11"/>
    </row>
    <row r="140" spans="2:8" ht="12.75">
      <c r="B140" s="11"/>
      <c r="C140" s="11"/>
      <c r="D140" s="11"/>
      <c r="E140" s="11"/>
      <c r="G140" s="11"/>
      <c r="H140" s="11"/>
    </row>
    <row r="141" spans="2:5" ht="12.75">
      <c r="B141" s="11"/>
      <c r="C141" s="11"/>
      <c r="D141" s="12"/>
      <c r="E141" s="13"/>
    </row>
    <row r="142" spans="2:8" ht="12.75">
      <c r="B142" s="11"/>
      <c r="C142" s="11"/>
      <c r="D142" s="12"/>
      <c r="E142" s="13"/>
      <c r="G142" s="11"/>
      <c r="H142" s="11"/>
    </row>
    <row r="143" spans="2:8" ht="12.75">
      <c r="B143" s="11"/>
      <c r="C143" s="11"/>
      <c r="D143" s="12"/>
      <c r="E143" s="13"/>
      <c r="G143" s="11"/>
      <c r="H143" s="11"/>
    </row>
    <row r="144" spans="2:8" ht="12.75">
      <c r="B144" s="11"/>
      <c r="C144" s="11"/>
      <c r="D144" s="12"/>
      <c r="E144" s="13"/>
      <c r="G144" s="11"/>
      <c r="H144" s="11"/>
    </row>
    <row r="145" spans="2:8" ht="12.75">
      <c r="B145" s="7"/>
      <c r="C145" s="7"/>
      <c r="D145" s="12"/>
      <c r="E145" s="13"/>
      <c r="G145" s="11"/>
      <c r="H145" s="11"/>
    </row>
    <row r="146" spans="2:8" ht="12.75">
      <c r="B146" s="11"/>
      <c r="C146" s="11"/>
      <c r="D146" s="12"/>
      <c r="E146" s="13"/>
      <c r="G146" s="11"/>
      <c r="H146" s="11"/>
    </row>
    <row r="147" spans="2:8" ht="12.75">
      <c r="B147" s="7"/>
      <c r="C147" s="7"/>
      <c r="D147" s="12"/>
      <c r="E147" s="13"/>
      <c r="G147" s="11"/>
      <c r="H147" s="11"/>
    </row>
    <row r="148" spans="2:8" ht="12.75">
      <c r="B148" s="11"/>
      <c r="C148" s="11"/>
      <c r="D148" s="12"/>
      <c r="E148" s="13"/>
      <c r="G148" s="11"/>
      <c r="H148" s="11"/>
    </row>
    <row r="149" spans="2:8" ht="12.75">
      <c r="B149" s="11"/>
      <c r="C149" s="11"/>
      <c r="D149" s="12"/>
      <c r="E149" s="13"/>
      <c r="G149" s="11"/>
      <c r="H149" s="11"/>
    </row>
    <row r="150" spans="2:8" ht="12.75">
      <c r="B150" s="11"/>
      <c r="C150" s="11"/>
      <c r="D150" s="12"/>
      <c r="E150" s="13"/>
      <c r="G150" s="11"/>
      <c r="H150" s="11"/>
    </row>
    <row r="151" spans="2:8" ht="12.75">
      <c r="B151" s="11"/>
      <c r="C151" s="11"/>
      <c r="D151" s="12"/>
      <c r="E151" s="13"/>
      <c r="G151" s="7"/>
      <c r="H151" s="7"/>
    </row>
    <row r="152" spans="2:8" ht="12.75">
      <c r="B152" s="11"/>
      <c r="C152" s="11"/>
      <c r="D152" s="12"/>
      <c r="E152" s="13"/>
      <c r="G152" s="11"/>
      <c r="H152" s="11"/>
    </row>
    <row r="153" spans="2:8" ht="12.75">
      <c r="B153" s="7"/>
      <c r="C153" s="7"/>
      <c r="D153" s="12"/>
      <c r="E153" s="13"/>
      <c r="G153" s="11"/>
      <c r="H153" s="11"/>
    </row>
    <row r="154" spans="2:8" ht="12.75">
      <c r="B154" s="7"/>
      <c r="C154" s="7"/>
      <c r="D154" s="1"/>
      <c r="E154" s="2"/>
      <c r="G154" s="11"/>
      <c r="H154" s="11"/>
    </row>
    <row r="155" spans="2:8" ht="12.75">
      <c r="B155" s="7"/>
      <c r="C155" s="7"/>
      <c r="D155" s="12"/>
      <c r="E155" s="13"/>
      <c r="G155" s="11"/>
      <c r="H155" s="11"/>
    </row>
    <row r="156" spans="2:8" ht="12.75">
      <c r="B156" s="11"/>
      <c r="C156" s="11"/>
      <c r="D156" s="1"/>
      <c r="E156" s="2"/>
      <c r="G156" s="11"/>
      <c r="H156" s="11"/>
    </row>
    <row r="157" spans="2:5" ht="12.75">
      <c r="B157" s="11"/>
      <c r="C157" s="11"/>
      <c r="D157" s="1"/>
      <c r="E157" s="2"/>
    </row>
    <row r="158" spans="2:5" ht="12.75">
      <c r="B158" s="11"/>
      <c r="C158" s="11"/>
      <c r="D158" s="1"/>
      <c r="E158" s="2"/>
    </row>
    <row r="159" spans="2:5" ht="12.75">
      <c r="B159" s="11"/>
      <c r="C159" s="11"/>
      <c r="D159" s="1"/>
      <c r="E159" s="2"/>
    </row>
    <row r="160" spans="4:5" ht="12.75">
      <c r="D160" s="12"/>
      <c r="E160" s="13"/>
    </row>
    <row r="164" spans="2:3" ht="12.75">
      <c r="B164" s="7"/>
      <c r="C164" s="7"/>
    </row>
    <row r="165" spans="2:3" ht="12.75">
      <c r="B165" s="11"/>
      <c r="C165" s="11"/>
    </row>
    <row r="166" spans="2:3" ht="12.75">
      <c r="B166" s="11"/>
      <c r="C166" s="11"/>
    </row>
    <row r="167" spans="2:3" ht="12.75">
      <c r="B167" s="11"/>
      <c r="C167" s="1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1:V42"/>
  <sheetViews>
    <sheetView zoomScalePageLayoutView="0" workbookViewId="0" topLeftCell="A1">
      <selection activeCell="E25" sqref="E25"/>
    </sheetView>
  </sheetViews>
  <sheetFormatPr defaultColWidth="11.421875" defaultRowHeight="12.75"/>
  <cols>
    <col min="1" max="1" width="4.8515625" style="26" customWidth="1"/>
    <col min="2" max="2" width="19.140625" style="11" customWidth="1"/>
    <col min="3" max="3" width="13.28125" style="11" customWidth="1"/>
    <col min="4" max="4" width="7.7109375" style="12" customWidth="1"/>
    <col min="5" max="5" width="9.7109375" style="13" customWidth="1"/>
  </cols>
  <sheetData>
    <row r="11" spans="1:5" s="27" customFormat="1" ht="20.25">
      <c r="A11" s="33"/>
      <c r="B11" s="27" t="s">
        <v>77</v>
      </c>
      <c r="D11" s="28"/>
      <c r="E11" s="29"/>
    </row>
    <row r="12" spans="1:5" s="27" customFormat="1" ht="20.25">
      <c r="A12" s="33"/>
      <c r="D12" s="28"/>
      <c r="E12" s="29"/>
    </row>
    <row r="13" spans="1:5" s="27" customFormat="1" ht="20.25">
      <c r="A13" s="33"/>
      <c r="B13" s="27" t="s">
        <v>51</v>
      </c>
      <c r="D13" s="28"/>
      <c r="E13" s="29"/>
    </row>
    <row r="14" ht="12" customHeight="1"/>
    <row r="15" ht="12" customHeight="1"/>
    <row r="16" spans="1:5" s="7" customFormat="1" ht="12" customHeight="1">
      <c r="A16" s="26"/>
      <c r="B16" s="7" t="s">
        <v>1</v>
      </c>
      <c r="C16" s="7" t="s">
        <v>2</v>
      </c>
      <c r="D16" s="8" t="s">
        <v>3</v>
      </c>
      <c r="E16" s="9" t="s">
        <v>4</v>
      </c>
    </row>
    <row r="17" spans="1:5" s="7" customFormat="1" ht="12" customHeight="1">
      <c r="A17" s="26"/>
      <c r="D17" s="8"/>
      <c r="E17" s="9"/>
    </row>
    <row r="18" spans="1:5" s="7" customFormat="1" ht="12" customHeight="1">
      <c r="A18" s="26"/>
      <c r="B18" s="34" t="s">
        <v>53</v>
      </c>
      <c r="C18" t="s">
        <v>32</v>
      </c>
      <c r="D18" s="12">
        <v>2684</v>
      </c>
      <c r="E18" s="9">
        <f>D18/16</f>
        <v>167.75</v>
      </c>
    </row>
    <row r="19" spans="1:5" s="11" customFormat="1" ht="12.75">
      <c r="A19" s="26"/>
      <c r="B19" s="34" t="s">
        <v>54</v>
      </c>
      <c r="C19" t="s">
        <v>32</v>
      </c>
      <c r="D19" s="12"/>
      <c r="E19" s="13"/>
    </row>
    <row r="20" spans="1:5" s="11" customFormat="1" ht="12.75">
      <c r="A20" s="26"/>
      <c r="B20" s="34"/>
      <c r="C20"/>
      <c r="D20" s="12"/>
      <c r="E20" s="13"/>
    </row>
    <row r="21" spans="1:5" s="11" customFormat="1" ht="12.75">
      <c r="A21" s="26"/>
      <c r="B21" s="34" t="s">
        <v>11</v>
      </c>
      <c r="C21" t="s">
        <v>12</v>
      </c>
      <c r="D21" s="12">
        <v>2581</v>
      </c>
      <c r="E21" s="9">
        <f>D21/16</f>
        <v>161.3125</v>
      </c>
    </row>
    <row r="22" spans="1:5" s="11" customFormat="1" ht="12.75">
      <c r="A22" s="26"/>
      <c r="B22" s="34" t="s">
        <v>6</v>
      </c>
      <c r="C22" t="s">
        <v>7</v>
      </c>
      <c r="D22" s="12"/>
      <c r="E22" s="13"/>
    </row>
    <row r="23" ht="12.75">
      <c r="B23" s="34"/>
    </row>
    <row r="24" spans="2:5" ht="12.75">
      <c r="B24" s="34" t="s">
        <v>55</v>
      </c>
      <c r="C24" t="s">
        <v>8</v>
      </c>
      <c r="D24" s="12">
        <v>2568</v>
      </c>
      <c r="E24" s="9">
        <f>D24/16</f>
        <v>160.5</v>
      </c>
    </row>
    <row r="25" spans="2:4" ht="12.75">
      <c r="B25" s="35" t="s">
        <v>10</v>
      </c>
      <c r="C25" s="32" t="s">
        <v>8</v>
      </c>
      <c r="D25" s="17"/>
    </row>
    <row r="26" spans="4:8" ht="12.75">
      <c r="D26" s="17"/>
      <c r="G26" s="11"/>
      <c r="H26" s="11"/>
    </row>
    <row r="27" spans="2:8" ht="12.75">
      <c r="B27" s="11" t="s">
        <v>78</v>
      </c>
      <c r="C27" t="s">
        <v>12</v>
      </c>
      <c r="D27" s="12">
        <v>2454</v>
      </c>
      <c r="E27" s="9">
        <f>D27/16</f>
        <v>153.375</v>
      </c>
      <c r="G27" s="11"/>
      <c r="H27" s="11"/>
    </row>
    <row r="28" spans="2:4" ht="12.75">
      <c r="B28" s="11" t="s">
        <v>79</v>
      </c>
      <c r="C28" t="s">
        <v>13</v>
      </c>
      <c r="D28" s="17"/>
    </row>
    <row r="29" spans="1:5" s="11" customFormat="1" ht="12.75">
      <c r="A29" s="26"/>
      <c r="D29" s="12"/>
      <c r="E29" s="13"/>
    </row>
    <row r="30" spans="1:5" s="11" customFormat="1" ht="12.75">
      <c r="A30" s="26"/>
      <c r="D30" s="12"/>
      <c r="E30" s="13"/>
    </row>
    <row r="31" spans="1:5" s="11" customFormat="1" ht="12.75">
      <c r="A31" s="26"/>
      <c r="D31" s="12"/>
      <c r="E31" s="13"/>
    </row>
    <row r="32" spans="1:5" s="11" customFormat="1" ht="12.75">
      <c r="A32" s="26"/>
      <c r="D32" s="12"/>
      <c r="E32" s="13"/>
    </row>
    <row r="33" spans="1:5" s="11" customFormat="1" ht="12.75">
      <c r="A33" s="26"/>
      <c r="D33" s="12"/>
      <c r="E33" s="13"/>
    </row>
    <row r="34" spans="7:22" ht="12.75">
      <c r="G34" s="10"/>
      <c r="H34" s="1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3"/>
    </row>
    <row r="35" spans="7:22" ht="12.75">
      <c r="G35" s="11"/>
      <c r="H35" s="1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30"/>
      <c r="V35" s="31"/>
    </row>
    <row r="36" spans="1:4" s="11" customFormat="1" ht="12.75">
      <c r="A36" s="26"/>
      <c r="D36" s="12"/>
    </row>
    <row r="38" spans="2:8" ht="12.75">
      <c r="B38" s="20"/>
      <c r="C38" s="15"/>
      <c r="G38" s="11"/>
      <c r="H38" s="11"/>
    </row>
    <row r="39" s="11" customFormat="1" ht="12.75">
      <c r="A39" s="26"/>
    </row>
    <row r="40" spans="7:22" ht="12.75">
      <c r="G40" s="11"/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30"/>
      <c r="V40" s="31"/>
    </row>
    <row r="42" spans="2:3" ht="12.75">
      <c r="B42" s="7"/>
      <c r="C42" s="7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2009-01-17T14:06:00Z</cp:lastPrinted>
  <dcterms:created xsi:type="dcterms:W3CDTF">2008-01-20T18:13:25Z</dcterms:created>
  <dcterms:modified xsi:type="dcterms:W3CDTF">2009-01-18T19:00:28Z</dcterms:modified>
  <cp:category/>
  <cp:version/>
  <cp:contentType/>
  <cp:contentStatus/>
</cp:coreProperties>
</file>